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Default Extension="vml" ContentType="application/vnd.openxmlformats-officedocument.vmlDrawing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SheetTabs="0" xWindow="360" yWindow="120" windowWidth="3540" windowHeight="2250" activeTab="0"/>
  </bookViews>
  <sheets>
    <sheet name="Deckblatt" sheetId="1" r:id="rId1"/>
    <sheet name="Übung1" sheetId="2" r:id="rId2"/>
    <sheet name="Übung2" sheetId="3" r:id="rId3"/>
    <sheet name="Übung3" sheetId="4" r:id="rId4"/>
    <sheet name="Übung4" sheetId="5" r:id="rId5"/>
    <sheet name="Übung5" sheetId="6" r:id="rId6"/>
    <sheet name="Übung6" sheetId="7" r:id="rId7"/>
    <sheet name="Übung7" sheetId="8" r:id="rId8"/>
    <sheet name="Übung8" sheetId="9" r:id="rId9"/>
    <sheet name="Übung9" sheetId="10" r:id="rId10"/>
    <sheet name="Übung10" sheetId="11" r:id="rId11"/>
    <sheet name="Joker1" sheetId="12" r:id="rId12"/>
    <sheet name="Joker2" sheetId="13" r:id="rId13"/>
    <sheet name="Joker3" sheetId="14" r:id="rId14"/>
    <sheet name="Joker4" sheetId="15" r:id="rId15"/>
    <sheet name="Joker5" sheetId="16" r:id="rId16"/>
    <sheet name="Joker6" sheetId="17" r:id="rId17"/>
    <sheet name="Joker7" sheetId="18" r:id="rId18"/>
    <sheet name="Joker8" sheetId="19" r:id="rId19"/>
    <sheet name="Joker9" sheetId="20" r:id="rId20"/>
  </sheets>
  <definedNames/>
  <calcPr fullCalcOnLoad="1"/>
</workbook>
</file>

<file path=xl/sharedStrings.xml><?xml version="1.0" encoding="utf-8"?>
<sst xmlns="http://schemas.openxmlformats.org/spreadsheetml/2006/main" count="157" uniqueCount="111">
  <si>
    <t>Punkte</t>
  </si>
  <si>
    <t>Berechne den Grundwert!</t>
  </si>
  <si>
    <t>Grundwert</t>
  </si>
  <si>
    <t>Prozentsatz</t>
  </si>
  <si>
    <t>Prozentwert</t>
  </si>
  <si>
    <t>Viel Spaß!</t>
  </si>
  <si>
    <t>Berechne jeweils den Grundwert (100 %).</t>
  </si>
  <si>
    <t xml:space="preserve">50 % = 1/2 </t>
  </si>
  <si>
    <t xml:space="preserve">25 % = 1/4 </t>
  </si>
  <si>
    <t>75% = 3/4</t>
  </si>
  <si>
    <t>START</t>
  </si>
  <si>
    <t>erfährst du, ob du zur nächsten Aufgabe gehen darfst</t>
  </si>
  <si>
    <t>ü</t>
  </si>
  <si>
    <t>Ergänze die fehlende Angabe!</t>
  </si>
  <si>
    <t>Kopfrechnen mit Prozenten</t>
  </si>
  <si>
    <t>Dich erwarten 10 Übungen zum Prozentrechnen!</t>
  </si>
  <si>
    <t>oder die Übung noch einmal machen musst.</t>
  </si>
  <si>
    <t>Solltest du Hilfe brauchen, verwende den Joker!</t>
  </si>
  <si>
    <t>Nachdem du die Beispiele von Übung 1 gelöst hast,</t>
  </si>
  <si>
    <t>Gesamtpunkte:</t>
  </si>
  <si>
    <t>1 % = 1/100 = 0,01</t>
  </si>
  <si>
    <t xml:space="preserve">1 % erhältst du, </t>
  </si>
  <si>
    <t>wenn du den Grundwert (100 %) durch 100 dividierst.</t>
  </si>
  <si>
    <t xml:space="preserve">Eine Zahl wird durch 100 dividiert, </t>
  </si>
  <si>
    <t>2400 : 100 = 24</t>
  </si>
  <si>
    <t>Beispiel:</t>
  </si>
  <si>
    <t>Verschiedene Schreibweisen</t>
  </si>
  <si>
    <t>Prozentangaben können auch als Bruch oder Dezimalzahl angegeben werden.</t>
  </si>
  <si>
    <t>indem man das Komma 2 Stellen nach links versetzt.</t>
  </si>
  <si>
    <t>2 % = 2/100 = 0,02</t>
  </si>
  <si>
    <t>50 % = 50/100 = 0,50</t>
  </si>
  <si>
    <t>Schreibe anstelle des waagrechten Bruchstrichs einen Schrägstrich!</t>
  </si>
  <si>
    <t>100 % = 100/100 = 1,00</t>
  </si>
  <si>
    <t>1 % ist 1 von 100 oder 1 Hundertstel.</t>
  </si>
  <si>
    <r>
      <t xml:space="preserve">Die </t>
    </r>
    <r>
      <rPr>
        <b/>
        <sz val="12"/>
        <rFont val="Arial"/>
        <family val="0"/>
      </rPr>
      <t xml:space="preserve">Prozentangabe </t>
    </r>
    <r>
      <rPr>
        <sz val="12"/>
        <rFont val="Arial"/>
        <family val="0"/>
      </rPr>
      <t xml:space="preserve">kann auch als </t>
    </r>
    <r>
      <rPr>
        <b/>
        <sz val="12"/>
        <rFont val="Arial"/>
        <family val="2"/>
      </rPr>
      <t>Bruch</t>
    </r>
    <r>
      <rPr>
        <sz val="12"/>
        <rFont val="Arial"/>
        <family val="0"/>
      </rPr>
      <t xml:space="preserve"> oder </t>
    </r>
  </si>
  <si>
    <r>
      <t xml:space="preserve">als </t>
    </r>
    <r>
      <rPr>
        <b/>
        <sz val="12"/>
        <rFont val="Arial"/>
        <family val="2"/>
      </rPr>
      <t>Dezimalzahl</t>
    </r>
    <r>
      <rPr>
        <sz val="12"/>
        <rFont val="Arial"/>
        <family val="0"/>
      </rPr>
      <t xml:space="preserve"> angeschrieben werden.</t>
    </r>
  </si>
  <si>
    <t xml:space="preserve">100 % sind 300  </t>
  </si>
  <si>
    <t>1 % ist 3</t>
  </si>
  <si>
    <t>2 % sind 6</t>
  </si>
  <si>
    <t>300 : 100 = 3</t>
  </si>
  <si>
    <t>3 * 2 = 6</t>
  </si>
  <si>
    <t>Dividiere den Grundwert (das Ganze) durch 100.</t>
  </si>
  <si>
    <t>Multipliziere den Wert für 1 % mit der Anzahl der gewünschten Prozente.</t>
  </si>
  <si>
    <t>So erhältst du 1 %.</t>
  </si>
  <si>
    <t>100 % sind das Ganze oder 100 Hunderstel.</t>
  </si>
  <si>
    <t>Berechne jeweils den Grundwert!</t>
  </si>
  <si>
    <t>Wie viel % sind das jeweils?</t>
  </si>
  <si>
    <t>von</t>
  </si>
  <si>
    <t>100 % = 1/1</t>
  </si>
  <si>
    <t>Welche Prozentsätze verstecken sich hinter diesen Brüchen?</t>
  </si>
  <si>
    <t>Bruchteil</t>
  </si>
  <si>
    <t>Dezimalzahl</t>
  </si>
  <si>
    <t>Hundertstelbruch</t>
  </si>
  <si>
    <t>100 % = 100/100 = 1 Ganzes</t>
  </si>
  <si>
    <t>50% = 50/100 = 1/2</t>
  </si>
  <si>
    <t>1 % ist der hundertste Teil des Ganzen (100%).</t>
  </si>
  <si>
    <t>Berechne jeweils vom Grundwert 1 % im Kopf!</t>
  </si>
  <si>
    <t>Berechne 2 % des jeweiligen Grundwerts!</t>
  </si>
  <si>
    <t>Berechne jeweils den Prozentwert!</t>
  </si>
  <si>
    <t>Berechne 7 %:</t>
  </si>
  <si>
    <t>1 % sind 4</t>
  </si>
  <si>
    <t>400 : 100 = 4</t>
  </si>
  <si>
    <t>7 * 4 = 28</t>
  </si>
  <si>
    <t>7 % sind 28</t>
  </si>
  <si>
    <t>Der Grundwert (100 %) ist im ersten Beispiel 400.</t>
  </si>
  <si>
    <t>1 % ist der hundertste Teil des Ganzen (100 %).</t>
  </si>
  <si>
    <t>Das Ganze ist also 100 mal mehr wie 1 %.</t>
  </si>
  <si>
    <t xml:space="preserve">1 % ist 7 </t>
  </si>
  <si>
    <t>100 % sind 700</t>
  </si>
  <si>
    <t>Tipp zu Übung 2:</t>
  </si>
  <si>
    <t>Tipp zu Übung 1:</t>
  </si>
  <si>
    <t>Tipp zu Übung 3:</t>
  </si>
  <si>
    <t>Tipp zu Übung 4:</t>
  </si>
  <si>
    <t>Tipp zu Übung 5:</t>
  </si>
  <si>
    <t>Tipp zu Übung 6:</t>
  </si>
  <si>
    <t>Tipp zu Übung 7:</t>
  </si>
  <si>
    <t>Berechne zuerst 1 %</t>
  </si>
  <si>
    <t>5 % sind 30</t>
  </si>
  <si>
    <t>1 % ist 6</t>
  </si>
  <si>
    <t>100 % sind 600</t>
  </si>
  <si>
    <t>30 : 5 = 6</t>
  </si>
  <si>
    <t>6 * 100 = 600</t>
  </si>
  <si>
    <t>Tipp zu Übung 8:</t>
  </si>
  <si>
    <t xml:space="preserve">7 % sind 14 € </t>
  </si>
  <si>
    <t>1 % ist 2 €</t>
  </si>
  <si>
    <t>100 % sind 200 €</t>
  </si>
  <si>
    <t>14 : 7 = 2</t>
  </si>
  <si>
    <t>2 * 100 = 200</t>
  </si>
  <si>
    <t>Tipp zu Übung 9:</t>
  </si>
  <si>
    <t>Welcher Bruchteil ist das?</t>
  </si>
  <si>
    <t>Prozent bezieht sich immer auf Hundert.</t>
  </si>
  <si>
    <t>Kürze den Bruch auf Hundertstel:</t>
  </si>
  <si>
    <t>1. Möglichkeit:</t>
  </si>
  <si>
    <t>2. Möglichkeit:</t>
  </si>
  <si>
    <t>100 % sind in diesem Beispiel 200.</t>
  </si>
  <si>
    <t>1 % ist in diesem Falle 2.</t>
  </si>
  <si>
    <t>200 : 100 = 2</t>
  </si>
  <si>
    <t>6 von 200 sind wie viel Prozent?</t>
  </si>
  <si>
    <t>6 von 200 = 6/200</t>
  </si>
  <si>
    <t>6/200 = 3/100</t>
  </si>
  <si>
    <t>6 von 200 = 6/200 = 3/100 = 3 %</t>
  </si>
  <si>
    <t>Wie oft passt 2 in 6?</t>
  </si>
  <si>
    <t>6 : 2 = 3</t>
  </si>
  <si>
    <t>6 von 200 sind 3 %.</t>
  </si>
  <si>
    <t>Berechne jeweils den fehlenden Wert:</t>
  </si>
  <si>
    <t>Rechne im Kopf und trage dein Ergebnis in das erste leere Feld ein.</t>
  </si>
  <si>
    <t>Klicke in das nächste leere Feld und so weiter.</t>
  </si>
  <si>
    <t>J</t>
  </si>
  <si>
    <t>Zurück</t>
  </si>
  <si>
    <t>Beginne mit dem START-Button.</t>
  </si>
  <si>
    <t>Zum START zurück!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</si>
</sst>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"/>
    <numFmt numFmtId="169" formatCode="#,##0\ [$€-1];[Red]\-#,##0\ [$€-1]"/>
    <numFmt numFmtId="170" formatCode="#,##0.00\ [$€-1];[Red]\-#,##0.00\ [$€-1]"/>
    <numFmt numFmtId="171" formatCode="_-* #,##0.000_-;\-* #,##0.000_-;_-* &quot;-&quot;??_-;_-@_-"/>
    <numFmt numFmtId="172" formatCode="_-* #,##0.0_-;\-* #,##0.0_-;_-* &quot;-&quot;??_-;_-@_-"/>
    <numFmt numFmtId="173" formatCode="_-* #,##0_-;\-* #,##0_-;_-* &quot;-&quot;??_-;_-@_-"/>
    <numFmt numFmtId="174" formatCode="#\ ?/100"/>
    <numFmt numFmtId="175" formatCode="#,##0.00_ ;\-#,##0.00\ "/>
    <numFmt numFmtId="176" formatCode="#,##0_ ;[Red]\-#,##0\ "/>
    <numFmt numFmtId="177" formatCode="#\ ?/10"/>
  </numFmts>
  <fonts count="45">
    <font>
      <sz val="10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b/>
      <sz val="10"/>
      <name val="Arial"/>
      <family val="0"/>
    </font>
    <font>
      <b/>
      <sz val="10"/>
      <name val="Wingdings"/>
      <family val="0"/>
    </font>
    <font>
      <sz val="14"/>
      <name val="Arial"/>
      <family val="0"/>
    </font>
    <font>
      <b/>
      <sz val="14"/>
      <color indexed="10"/>
      <name val="Arial"/>
      <family val="2"/>
    </font>
    <font>
      <sz val="14"/>
      <color indexed="9"/>
      <name val="Arial"/>
      <family val="0"/>
    </font>
    <font>
      <b/>
      <sz val="14"/>
      <color indexed="11"/>
      <name val="Arial"/>
      <family val="2"/>
    </font>
    <font>
      <b/>
      <sz val="18"/>
      <color indexed="10"/>
      <name val="Webdings"/>
      <family val="1"/>
    </font>
    <font>
      <sz val="20"/>
      <color indexed="10"/>
      <name val="Arial"/>
      <family val="2"/>
    </font>
    <font>
      <b/>
      <sz val="10"/>
      <color indexed="20"/>
      <name val="Arial"/>
      <family val="2"/>
    </font>
    <font>
      <b/>
      <sz val="18"/>
      <color indexed="20"/>
      <name val="Arial"/>
      <family val="2"/>
    </font>
    <font>
      <b/>
      <sz val="14"/>
      <color indexed="20"/>
      <name val="Arial"/>
      <family val="2"/>
    </font>
    <font>
      <b/>
      <sz val="22"/>
      <color indexed="20"/>
      <name val="Arial"/>
      <family val="2"/>
    </font>
    <font>
      <b/>
      <sz val="16"/>
      <color indexed="20"/>
      <name val="Arial"/>
      <family val="2"/>
    </font>
    <font>
      <b/>
      <sz val="12"/>
      <color indexed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20"/>
      <name val="Arial"/>
      <family val="0"/>
    </font>
    <font>
      <sz val="10"/>
      <color indexed="20"/>
      <name val="Arial"/>
      <family val="0"/>
    </font>
    <font>
      <sz val="14"/>
      <color indexed="11"/>
      <name val="Arial"/>
      <family val="2"/>
    </font>
    <font>
      <b/>
      <sz val="20"/>
      <color indexed="20"/>
      <name val="Arial"/>
      <family val="2"/>
    </font>
    <font>
      <sz val="2.25"/>
      <name val="Arial"/>
      <family val="0"/>
    </font>
    <font>
      <sz val="9.5"/>
      <name val="Arial"/>
      <family val="2"/>
    </font>
    <font>
      <sz val="2.75"/>
      <name val="Arial"/>
      <family val="0"/>
    </font>
    <font>
      <sz val="2.5"/>
      <name val="Arial"/>
      <family val="0"/>
    </font>
    <font>
      <sz val="12"/>
      <color indexed="20"/>
      <name val="Arial"/>
      <family val="0"/>
    </font>
    <font>
      <b/>
      <sz val="12"/>
      <color indexed="20"/>
      <name val="Wingdings"/>
      <family val="0"/>
    </font>
    <font>
      <sz val="10"/>
      <name val="Wingdings"/>
      <family val="0"/>
    </font>
    <font>
      <b/>
      <sz val="12"/>
      <name val="Arial"/>
      <family val="2"/>
    </font>
    <font>
      <sz val="12"/>
      <name val="Arial"/>
      <family val="0"/>
    </font>
    <font>
      <b/>
      <sz val="14"/>
      <name val="Arial"/>
      <family val="2"/>
    </font>
    <font>
      <b/>
      <sz val="12"/>
      <color indexed="10"/>
      <name val="Arial"/>
      <family val="2"/>
    </font>
    <font>
      <sz val="20"/>
      <name val="Arial"/>
      <family val="0"/>
    </font>
    <font>
      <b/>
      <sz val="10"/>
      <color indexed="10"/>
      <name val="Arial"/>
      <family val="2"/>
    </font>
    <font>
      <b/>
      <sz val="20"/>
      <name val="Arial"/>
      <family val="2"/>
    </font>
    <font>
      <sz val="16"/>
      <name val="Arial"/>
      <family val="0"/>
    </font>
    <font>
      <sz val="8"/>
      <color indexed="20"/>
      <name val="Arial"/>
      <family val="0"/>
    </font>
    <font>
      <b/>
      <sz val="8"/>
      <color indexed="10"/>
      <name val="Arial"/>
      <family val="0"/>
    </font>
    <font>
      <b/>
      <sz val="8"/>
      <color indexed="20"/>
      <name val="Arial"/>
      <family val="0"/>
    </font>
    <font>
      <b/>
      <u val="single"/>
      <sz val="16"/>
      <color indexed="12"/>
      <name val="Arial"/>
      <family val="2"/>
    </font>
    <font>
      <b/>
      <u val="single"/>
      <sz val="14"/>
      <color indexed="12"/>
      <name val="Arial"/>
      <family val="2"/>
    </font>
    <font>
      <b/>
      <u val="single"/>
      <sz val="14"/>
      <color indexed="20"/>
      <name val="Arial"/>
      <family val="0"/>
    </font>
    <font>
      <b/>
      <u val="single"/>
      <sz val="12"/>
      <color indexed="2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 style="medium">
        <color indexed="20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 style="medium">
        <color indexed="20"/>
      </right>
      <top>
        <color indexed="63"/>
      </top>
      <bottom style="medium">
        <color indexed="20"/>
      </bottom>
    </border>
    <border>
      <left style="medium">
        <color indexed="20"/>
      </left>
      <right style="medium">
        <color indexed="20"/>
      </right>
      <top style="medium">
        <color indexed="20"/>
      </top>
      <bottom style="medium">
        <color indexed="20"/>
      </bottom>
    </border>
    <border>
      <left>
        <color indexed="63"/>
      </left>
      <right style="medium">
        <color indexed="20"/>
      </right>
      <top style="medium">
        <color indexed="20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0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medium">
        <color indexed="20"/>
      </left>
      <right style="medium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20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20"/>
      </left>
      <right style="medium">
        <color indexed="20"/>
      </right>
      <top style="medium">
        <color indexed="20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20"/>
      </left>
      <right>
        <color indexed="63"/>
      </right>
      <top style="medium">
        <color indexed="20"/>
      </top>
      <bottom style="medium">
        <color indexed="20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 style="medium">
        <color indexed="20"/>
      </left>
      <right style="medium">
        <color indexed="20"/>
      </right>
      <top style="medium">
        <color indexed="20"/>
      </top>
      <bottom style="thick">
        <color indexed="20"/>
      </bottom>
    </border>
    <border>
      <left>
        <color indexed="63"/>
      </left>
      <right style="medium">
        <color indexed="20"/>
      </right>
      <top style="medium">
        <color indexed="20"/>
      </top>
      <bottom style="thick">
        <color indexed="20"/>
      </bottom>
    </border>
    <border>
      <left style="medium">
        <color indexed="20"/>
      </left>
      <right style="thin">
        <color indexed="18"/>
      </right>
      <top style="medium">
        <color indexed="20"/>
      </top>
      <bottom style="medium">
        <color indexed="2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20"/>
      </left>
      <right style="thick">
        <color indexed="20"/>
      </right>
      <top style="thick">
        <color indexed="20"/>
      </top>
      <bottom style="thick">
        <color indexed="20"/>
      </bottom>
    </border>
    <border>
      <left>
        <color indexed="63"/>
      </left>
      <right>
        <color indexed="63"/>
      </right>
      <top style="thick">
        <color indexed="20"/>
      </top>
      <bottom style="thick">
        <color indexed="20"/>
      </bottom>
    </border>
    <border>
      <left style="medium">
        <color indexed="20"/>
      </left>
      <right style="medium">
        <color indexed="20"/>
      </right>
      <top style="thick">
        <color indexed="20"/>
      </top>
      <bottom style="thick">
        <color indexed="20"/>
      </bottom>
    </border>
    <border>
      <left>
        <color indexed="63"/>
      </left>
      <right>
        <color indexed="63"/>
      </right>
      <top>
        <color indexed="63"/>
      </top>
      <bottom style="thick">
        <color indexed="20"/>
      </bottom>
    </border>
    <border>
      <left>
        <color indexed="63"/>
      </left>
      <right style="medium">
        <color indexed="20"/>
      </right>
      <top style="thick">
        <color indexed="20"/>
      </top>
      <bottom style="thick">
        <color indexed="20"/>
      </bottom>
    </border>
    <border>
      <left style="thick">
        <color indexed="20"/>
      </left>
      <right style="thick">
        <color indexed="20"/>
      </right>
      <top style="thick">
        <color indexed="20"/>
      </top>
      <bottom style="thick">
        <color indexed="20"/>
      </bottom>
    </border>
    <border>
      <left>
        <color indexed="63"/>
      </left>
      <right>
        <color indexed="63"/>
      </right>
      <top>
        <color indexed="63"/>
      </top>
      <bottom style="double">
        <color indexed="20"/>
      </bottom>
    </border>
    <border>
      <left>
        <color indexed="63"/>
      </left>
      <right style="double">
        <color indexed="20"/>
      </right>
      <top>
        <color indexed="63"/>
      </top>
      <bottom>
        <color indexed="63"/>
      </bottom>
    </border>
    <border>
      <left style="double">
        <color indexed="20"/>
      </left>
      <right style="double">
        <color indexed="20"/>
      </right>
      <top style="double">
        <color indexed="20"/>
      </top>
      <bottom style="double">
        <color indexed="20"/>
      </bottom>
    </border>
    <border>
      <left>
        <color indexed="63"/>
      </left>
      <right style="double">
        <color indexed="20"/>
      </right>
      <top style="double">
        <color indexed="20"/>
      </top>
      <bottom style="thin"/>
    </border>
    <border>
      <left style="medium">
        <color indexed="20"/>
      </left>
      <right style="medium">
        <color indexed="20"/>
      </right>
      <top style="thick">
        <color indexed="20"/>
      </top>
      <bottom style="medium">
        <color indexed="20"/>
      </bottom>
    </border>
    <border>
      <left style="medium">
        <color indexed="20"/>
      </left>
      <right style="medium">
        <color indexed="20"/>
      </right>
      <top>
        <color indexed="63"/>
      </top>
      <bottom style="thick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thick">
        <color indexed="20"/>
      </bottom>
    </border>
    <border>
      <left style="thick">
        <color indexed="20"/>
      </left>
      <right style="medium">
        <color indexed="20"/>
      </right>
      <top style="thick">
        <color indexed="20"/>
      </top>
      <bottom style="thick">
        <color indexed="20"/>
      </bottom>
    </border>
    <border>
      <left>
        <color indexed="63"/>
      </left>
      <right style="thick">
        <color indexed="20"/>
      </right>
      <top style="thick">
        <color indexed="20"/>
      </top>
      <bottom style="thick">
        <color indexed="20"/>
      </bottom>
    </border>
    <border>
      <left>
        <color indexed="63"/>
      </left>
      <right style="thin">
        <color indexed="20"/>
      </right>
      <top style="thin">
        <color indexed="20"/>
      </top>
      <bottom style="thin">
        <color indexed="20"/>
      </bottom>
    </border>
    <border>
      <left style="medium">
        <color indexed="20"/>
      </left>
      <right style="thick">
        <color indexed="20"/>
      </right>
      <top style="medium">
        <color indexed="20"/>
      </top>
      <bottom style="medium">
        <color indexed="20"/>
      </bottom>
    </border>
    <border>
      <left style="medium">
        <color indexed="20"/>
      </left>
      <right style="thick">
        <color indexed="20"/>
      </right>
      <top>
        <color indexed="63"/>
      </top>
      <bottom style="thick">
        <color indexed="20"/>
      </bottom>
    </border>
    <border>
      <left style="medium">
        <color indexed="20"/>
      </left>
      <right style="thick">
        <color indexed="20"/>
      </right>
      <top style="medium">
        <color indexed="20"/>
      </top>
      <bottom style="thick">
        <color indexed="20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9">
    <xf numFmtId="0" fontId="0" fillId="0" borderId="0" xfId="0" applyAlignment="1">
      <alignment/>
    </xf>
    <xf numFmtId="0" fontId="3" fillId="0" borderId="0" xfId="0" applyFont="1" applyAlignment="1">
      <alignment/>
    </xf>
    <xf numFmtId="9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19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9" fillId="0" borderId="4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7" fillId="0" borderId="3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2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20" fillId="0" borderId="3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19" fillId="0" borderId="5" xfId="0" applyFont="1" applyFill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0" fillId="0" borderId="8" xfId="0" applyBorder="1" applyAlignment="1">
      <alignment/>
    </xf>
    <xf numFmtId="0" fontId="15" fillId="0" borderId="0" xfId="0" applyFont="1" applyAlignment="1">
      <alignment/>
    </xf>
    <xf numFmtId="9" fontId="0" fillId="0" borderId="0" xfId="0" applyNumberForma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9" fillId="0" borderId="0" xfId="0" applyFont="1" applyAlignment="1">
      <alignment/>
    </xf>
    <xf numFmtId="0" fontId="27" fillId="0" borderId="6" xfId="0" applyFont="1" applyFill="1" applyBorder="1" applyAlignment="1">
      <alignment horizontal="center"/>
    </xf>
    <xf numFmtId="0" fontId="27" fillId="0" borderId="3" xfId="18" applyNumberFormat="1" applyFont="1" applyBorder="1" applyAlignment="1">
      <alignment horizontal="center"/>
    </xf>
    <xf numFmtId="0" fontId="27" fillId="0" borderId="5" xfId="18" applyNumberFormat="1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27" fillId="0" borderId="6" xfId="18" applyNumberFormat="1" applyFont="1" applyBorder="1" applyAlignment="1">
      <alignment horizontal="center"/>
    </xf>
    <xf numFmtId="0" fontId="27" fillId="0" borderId="3" xfId="0" applyFont="1" applyBorder="1" applyAlignment="1">
      <alignment horizontal="center"/>
    </xf>
    <xf numFmtId="2" fontId="16" fillId="2" borderId="5" xfId="18" applyNumberFormat="1" applyFont="1" applyFill="1" applyBorder="1" applyAlignment="1">
      <alignment horizontal="center"/>
    </xf>
    <xf numFmtId="0" fontId="28" fillId="2" borderId="6" xfId="18" applyNumberFormat="1" applyFont="1" applyFill="1" applyBorder="1" applyAlignment="1">
      <alignment horizontal="center"/>
    </xf>
    <xf numFmtId="13" fontId="28" fillId="2" borderId="5" xfId="18" applyNumberFormat="1" applyFont="1" applyFill="1" applyBorder="1" applyAlignment="1">
      <alignment horizontal="center"/>
    </xf>
    <xf numFmtId="0" fontId="28" fillId="2" borderId="5" xfId="0" applyFont="1" applyFill="1" applyBorder="1" applyAlignment="1">
      <alignment horizontal="center"/>
    </xf>
    <xf numFmtId="174" fontId="16" fillId="2" borderId="5" xfId="0" applyNumberFormat="1" applyFont="1" applyFill="1" applyBorder="1" applyAlignment="1">
      <alignment horizontal="center"/>
    </xf>
    <xf numFmtId="0" fontId="28" fillId="2" borderId="3" xfId="0" applyFont="1" applyFill="1" applyBorder="1" applyAlignment="1">
      <alignment horizontal="center"/>
    </xf>
    <xf numFmtId="2" fontId="28" fillId="2" borderId="6" xfId="0" applyNumberFormat="1" applyFont="1" applyFill="1" applyBorder="1" applyAlignment="1">
      <alignment horizontal="center"/>
    </xf>
    <xf numFmtId="9" fontId="16" fillId="2" borderId="11" xfId="0" applyNumberFormat="1" applyFont="1" applyFill="1" applyBorder="1" applyAlignment="1">
      <alignment horizontal="center"/>
    </xf>
    <xf numFmtId="9" fontId="28" fillId="2" borderId="11" xfId="0" applyNumberFormat="1" applyFont="1" applyFill="1" applyBorder="1" applyAlignment="1">
      <alignment horizontal="center"/>
    </xf>
    <xf numFmtId="9" fontId="28" fillId="2" borderId="5" xfId="0" applyNumberFormat="1" applyFont="1" applyFill="1" applyBorder="1" applyAlignment="1">
      <alignment horizontal="center"/>
    </xf>
    <xf numFmtId="9" fontId="16" fillId="2" borderId="5" xfId="0" applyNumberFormat="1" applyFont="1" applyFill="1" applyBorder="1" applyAlignment="1">
      <alignment horizontal="center"/>
    </xf>
    <xf numFmtId="0" fontId="28" fillId="2" borderId="6" xfId="0" applyFont="1" applyFill="1" applyBorder="1" applyAlignment="1">
      <alignment horizontal="center"/>
    </xf>
    <xf numFmtId="0" fontId="27" fillId="0" borderId="6" xfId="0" applyFont="1" applyBorder="1" applyAlignment="1">
      <alignment horizontal="center"/>
    </xf>
    <xf numFmtId="0" fontId="13" fillId="0" borderId="0" xfId="0" applyFont="1" applyAlignment="1">
      <alignment horizontal="center"/>
    </xf>
    <xf numFmtId="9" fontId="15" fillId="2" borderId="5" xfId="0" applyNumberFormat="1" applyFont="1" applyFill="1" applyBorder="1" applyAlignment="1">
      <alignment horizontal="center"/>
    </xf>
    <xf numFmtId="9" fontId="15" fillId="2" borderId="6" xfId="0" applyNumberFormat="1" applyFont="1" applyFill="1" applyBorder="1" applyAlignment="1">
      <alignment horizontal="center"/>
    </xf>
    <xf numFmtId="9" fontId="13" fillId="2" borderId="5" xfId="0" applyNumberFormat="1" applyFont="1" applyFill="1" applyBorder="1" applyAlignment="1">
      <alignment horizontal="center"/>
    </xf>
    <xf numFmtId="1" fontId="13" fillId="2" borderId="4" xfId="0" applyNumberFormat="1" applyFont="1" applyFill="1" applyBorder="1" applyAlignment="1">
      <alignment horizontal="center"/>
    </xf>
    <xf numFmtId="0" fontId="27" fillId="0" borderId="0" xfId="0" applyFont="1" applyAlignment="1">
      <alignment/>
    </xf>
    <xf numFmtId="0" fontId="19" fillId="0" borderId="0" xfId="0" applyFont="1" applyAlignment="1">
      <alignment/>
    </xf>
    <xf numFmtId="0" fontId="16" fillId="0" borderId="0" xfId="0" applyFont="1" applyAlignment="1">
      <alignment horizontal="left"/>
    </xf>
    <xf numFmtId="0" fontId="0" fillId="0" borderId="12" xfId="0" applyBorder="1" applyAlignment="1">
      <alignment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/>
    </xf>
    <xf numFmtId="0" fontId="0" fillId="0" borderId="15" xfId="0" applyBorder="1" applyAlignment="1">
      <alignment/>
    </xf>
    <xf numFmtId="0" fontId="6" fillId="0" borderId="16" xfId="0" applyFont="1" applyBorder="1" applyAlignment="1">
      <alignment horizontal="center" vertical="center"/>
    </xf>
    <xf numFmtId="0" fontId="0" fillId="0" borderId="17" xfId="0" applyBorder="1" applyAlignment="1">
      <alignment/>
    </xf>
    <xf numFmtId="1" fontId="8" fillId="2" borderId="5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9" fontId="13" fillId="2" borderId="8" xfId="0" applyNumberFormat="1" applyFont="1" applyFill="1" applyBorder="1" applyAlignment="1">
      <alignment horizontal="center"/>
    </xf>
    <xf numFmtId="9" fontId="15" fillId="2" borderId="8" xfId="0" applyNumberFormat="1" applyFont="1" applyFill="1" applyBorder="1" applyAlignment="1">
      <alignment horizontal="center"/>
    </xf>
    <xf numFmtId="9" fontId="15" fillId="2" borderId="18" xfId="0" applyNumberFormat="1" applyFont="1" applyFill="1" applyBorder="1" applyAlignment="1">
      <alignment horizontal="center"/>
    </xf>
    <xf numFmtId="1" fontId="13" fillId="2" borderId="6" xfId="0" applyNumberFormat="1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13" fillId="0" borderId="0" xfId="0" applyFont="1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/>
    </xf>
    <xf numFmtId="9" fontId="5" fillId="0" borderId="19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5" fillId="0" borderId="21" xfId="0" applyFont="1" applyBorder="1" applyAlignment="1">
      <alignment/>
    </xf>
    <xf numFmtId="0" fontId="5" fillId="0" borderId="23" xfId="0" applyFont="1" applyBorder="1" applyAlignment="1">
      <alignment/>
    </xf>
    <xf numFmtId="0" fontId="0" fillId="0" borderId="24" xfId="0" applyBorder="1" applyAlignment="1">
      <alignment/>
    </xf>
    <xf numFmtId="9" fontId="16" fillId="2" borderId="18" xfId="0" applyNumberFormat="1" applyFont="1" applyFill="1" applyBorder="1" applyAlignment="1">
      <alignment horizontal="center"/>
    </xf>
    <xf numFmtId="9" fontId="16" fillId="2" borderId="8" xfId="0" applyNumberFormat="1" applyFont="1" applyFill="1" applyBorder="1" applyAlignment="1">
      <alignment horizontal="center"/>
    </xf>
    <xf numFmtId="9" fontId="16" fillId="2" borderId="8" xfId="0" applyNumberFormat="1" applyFont="1" applyFill="1" applyBorder="1" applyAlignment="1">
      <alignment horizontal="center"/>
    </xf>
    <xf numFmtId="1" fontId="13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ont="1" applyAlignment="1">
      <alignment horizontal="left"/>
    </xf>
    <xf numFmtId="1" fontId="19" fillId="0" borderId="0" xfId="0" applyNumberFormat="1" applyFont="1" applyAlignment="1">
      <alignment horizontal="left"/>
    </xf>
    <xf numFmtId="1" fontId="0" fillId="0" borderId="0" xfId="0" applyNumberFormat="1" applyFont="1" applyBorder="1" applyAlignment="1">
      <alignment horizontal="left"/>
    </xf>
    <xf numFmtId="0" fontId="19" fillId="0" borderId="25" xfId="0" applyFont="1" applyBorder="1" applyAlignment="1">
      <alignment horizontal="right"/>
    </xf>
    <xf numFmtId="1" fontId="19" fillId="0" borderId="6" xfId="0" applyNumberFormat="1" applyFont="1" applyBorder="1" applyAlignment="1">
      <alignment horizontal="left"/>
    </xf>
    <xf numFmtId="0" fontId="19" fillId="0" borderId="25" xfId="0" applyFont="1" applyBorder="1" applyAlignment="1">
      <alignment/>
    </xf>
    <xf numFmtId="0" fontId="19" fillId="0" borderId="26" xfId="0" applyFont="1" applyBorder="1" applyAlignment="1">
      <alignment/>
    </xf>
    <xf numFmtId="1" fontId="19" fillId="0" borderId="6" xfId="0" applyNumberFormat="1" applyFont="1" applyBorder="1" applyAlignment="1">
      <alignment horizontal="center"/>
    </xf>
    <xf numFmtId="1" fontId="0" fillId="0" borderId="1" xfId="0" applyNumberFormat="1" applyBorder="1" applyAlignment="1">
      <alignment/>
    </xf>
    <xf numFmtId="1" fontId="16" fillId="2" borderId="5" xfId="0" applyNumberFormat="1" applyFont="1" applyFill="1" applyBorder="1" applyAlignment="1">
      <alignment horizontal="center"/>
    </xf>
    <xf numFmtId="9" fontId="0" fillId="0" borderId="0" xfId="0" applyNumberFormat="1" applyBorder="1" applyAlignment="1">
      <alignment/>
    </xf>
    <xf numFmtId="9" fontId="0" fillId="0" borderId="1" xfId="0" applyNumberFormat="1" applyBorder="1" applyAlignment="1">
      <alignment/>
    </xf>
    <xf numFmtId="9" fontId="16" fillId="2" borderId="4" xfId="0" applyNumberFormat="1" applyFont="1" applyFill="1" applyBorder="1" applyAlignment="1">
      <alignment horizontal="center"/>
    </xf>
    <xf numFmtId="9" fontId="0" fillId="0" borderId="8" xfId="0" applyNumberFormat="1" applyBorder="1" applyAlignment="1">
      <alignment/>
    </xf>
    <xf numFmtId="0" fontId="19" fillId="0" borderId="2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9" fontId="0" fillId="0" borderId="3" xfId="0" applyNumberFormat="1" applyBorder="1" applyAlignment="1">
      <alignment/>
    </xf>
    <xf numFmtId="9" fontId="13" fillId="2" borderId="5" xfId="0" applyNumberFormat="1" applyFont="1" applyFill="1" applyBorder="1" applyAlignment="1">
      <alignment horizontal="center"/>
    </xf>
    <xf numFmtId="9" fontId="13" fillId="2" borderId="6" xfId="0" applyNumberFormat="1" applyFont="1" applyFill="1" applyBorder="1" applyAlignment="1">
      <alignment horizontal="center"/>
    </xf>
    <xf numFmtId="0" fontId="27" fillId="0" borderId="4" xfId="18" applyNumberFormat="1" applyFont="1" applyBorder="1" applyAlignment="1">
      <alignment horizontal="center"/>
    </xf>
    <xf numFmtId="0" fontId="16" fillId="2" borderId="27" xfId="0" applyFont="1" applyFill="1" applyBorder="1" applyAlignment="1">
      <alignment horizontal="center"/>
    </xf>
    <xf numFmtId="0" fontId="28" fillId="2" borderId="28" xfId="0" applyFont="1" applyFill="1" applyBorder="1" applyAlignment="1">
      <alignment horizontal="center"/>
    </xf>
    <xf numFmtId="0" fontId="16" fillId="2" borderId="28" xfId="0" applyFont="1" applyFill="1" applyBorder="1" applyAlignment="1">
      <alignment horizontal="center"/>
    </xf>
    <xf numFmtId="0" fontId="16" fillId="2" borderId="18" xfId="0" applyFont="1" applyFill="1" applyBorder="1" applyAlignment="1">
      <alignment horizontal="center"/>
    </xf>
    <xf numFmtId="0" fontId="16" fillId="2" borderId="8" xfId="0" applyFont="1" applyFill="1" applyBorder="1" applyAlignment="1">
      <alignment horizontal="center"/>
    </xf>
    <xf numFmtId="12" fontId="19" fillId="0" borderId="18" xfId="0" applyNumberFormat="1" applyFont="1" applyBorder="1" applyAlignment="1">
      <alignment horizontal="center"/>
    </xf>
    <xf numFmtId="177" fontId="19" fillId="0" borderId="18" xfId="0" applyNumberFormat="1" applyFont="1" applyBorder="1" applyAlignment="1">
      <alignment horizontal="center"/>
    </xf>
    <xf numFmtId="177" fontId="19" fillId="0" borderId="5" xfId="0" applyNumberFormat="1" applyFont="1" applyBorder="1" applyAlignment="1">
      <alignment horizontal="center"/>
    </xf>
    <xf numFmtId="177" fontId="19" fillId="0" borderId="6" xfId="0" applyNumberFormat="1" applyFont="1" applyBorder="1" applyAlignment="1">
      <alignment horizontal="center"/>
    </xf>
    <xf numFmtId="0" fontId="35" fillId="0" borderId="0" xfId="0" applyFont="1" applyAlignment="1">
      <alignment/>
    </xf>
    <xf numFmtId="9" fontId="22" fillId="0" borderId="0" xfId="0" applyNumberFormat="1" applyFont="1" applyBorder="1" applyAlignment="1">
      <alignment/>
    </xf>
    <xf numFmtId="0" fontId="36" fillId="0" borderId="0" xfId="0" applyFont="1" applyAlignment="1">
      <alignment/>
    </xf>
    <xf numFmtId="0" fontId="32" fillId="0" borderId="0" xfId="0" applyFont="1" applyBorder="1" applyAlignment="1">
      <alignment/>
    </xf>
    <xf numFmtId="0" fontId="5" fillId="0" borderId="0" xfId="0" applyFont="1" applyAlignment="1">
      <alignment/>
    </xf>
    <xf numFmtId="0" fontId="19" fillId="0" borderId="4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37" fillId="0" borderId="0" xfId="0" applyFont="1" applyAlignment="1">
      <alignment/>
    </xf>
    <xf numFmtId="0" fontId="19" fillId="0" borderId="29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9" fontId="19" fillId="0" borderId="5" xfId="0" applyNumberFormat="1" applyFont="1" applyBorder="1" applyAlignment="1">
      <alignment horizontal="center"/>
    </xf>
    <xf numFmtId="9" fontId="19" fillId="0" borderId="11" xfId="0" applyNumberFormat="1" applyFont="1" applyBorder="1" applyAlignment="1">
      <alignment horizontal="center"/>
    </xf>
    <xf numFmtId="9" fontId="19" fillId="0" borderId="8" xfId="0" applyNumberFormat="1" applyFont="1" applyBorder="1" applyAlignment="1">
      <alignment horizontal="center"/>
    </xf>
    <xf numFmtId="9" fontId="19" fillId="0" borderId="6" xfId="0" applyNumberFormat="1" applyFont="1" applyBorder="1" applyAlignment="1">
      <alignment horizontal="center"/>
    </xf>
    <xf numFmtId="9" fontId="19" fillId="0" borderId="7" xfId="0" applyNumberFormat="1" applyFont="1" applyBorder="1" applyAlignment="1">
      <alignment horizontal="center"/>
    </xf>
    <xf numFmtId="0" fontId="5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5" fillId="0" borderId="34" xfId="0" applyFont="1" applyBorder="1" applyAlignment="1">
      <alignment/>
    </xf>
    <xf numFmtId="9" fontId="5" fillId="0" borderId="35" xfId="0" applyNumberFormat="1" applyFont="1" applyBorder="1" applyAlignment="1">
      <alignment/>
    </xf>
    <xf numFmtId="9" fontId="19" fillId="0" borderId="5" xfId="0" applyNumberFormat="1" applyFont="1" applyBorder="1" applyAlignment="1">
      <alignment horizontal="center"/>
    </xf>
    <xf numFmtId="169" fontId="19" fillId="0" borderId="6" xfId="0" applyNumberFormat="1" applyFont="1" applyBorder="1" applyAlignment="1">
      <alignment horizontal="center"/>
    </xf>
    <xf numFmtId="169" fontId="19" fillId="0" borderId="7" xfId="0" applyNumberFormat="1" applyFont="1" applyBorder="1" applyAlignment="1">
      <alignment horizontal="center"/>
    </xf>
    <xf numFmtId="9" fontId="5" fillId="0" borderId="0" xfId="0" applyNumberFormat="1" applyFont="1" applyAlignment="1">
      <alignment/>
    </xf>
    <xf numFmtId="0" fontId="16" fillId="0" borderId="1" xfId="0" applyFont="1" applyBorder="1" applyAlignment="1">
      <alignment/>
    </xf>
    <xf numFmtId="1" fontId="19" fillId="2" borderId="36" xfId="0" applyNumberFormat="1" applyFont="1" applyFill="1" applyBorder="1" applyAlignment="1">
      <alignment horizontal="center"/>
    </xf>
    <xf numFmtId="1" fontId="38" fillId="0" borderId="37" xfId="0" applyNumberFormat="1" applyFont="1" applyFill="1" applyBorder="1" applyAlignment="1">
      <alignment horizontal="center"/>
    </xf>
    <xf numFmtId="9" fontId="38" fillId="0" borderId="37" xfId="0" applyNumberFormat="1" applyFont="1" applyFill="1" applyBorder="1" applyAlignment="1">
      <alignment horizontal="center"/>
    </xf>
    <xf numFmtId="0" fontId="39" fillId="0" borderId="37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1" fontId="19" fillId="2" borderId="38" xfId="0" applyNumberFormat="1" applyFont="1" applyFill="1" applyBorder="1" applyAlignment="1">
      <alignment horizontal="center"/>
    </xf>
    <xf numFmtId="0" fontId="40" fillId="0" borderId="39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" fontId="38" fillId="0" borderId="37" xfId="0" applyNumberFormat="1" applyFont="1" applyBorder="1" applyAlignment="1">
      <alignment horizontal="center"/>
    </xf>
    <xf numFmtId="0" fontId="39" fillId="0" borderId="37" xfId="0" applyFont="1" applyBorder="1" applyAlignment="1">
      <alignment horizontal="center"/>
    </xf>
    <xf numFmtId="9" fontId="19" fillId="2" borderId="40" xfId="0" applyNumberFormat="1" applyFont="1" applyFill="1" applyBorder="1" applyAlignment="1">
      <alignment horizontal="center"/>
    </xf>
    <xf numFmtId="9" fontId="38" fillId="0" borderId="37" xfId="0" applyNumberFormat="1" applyFont="1" applyBorder="1" applyAlignment="1">
      <alignment horizontal="center"/>
    </xf>
    <xf numFmtId="1" fontId="38" fillId="0" borderId="0" xfId="0" applyNumberFormat="1" applyFont="1" applyFill="1" applyBorder="1" applyAlignment="1">
      <alignment horizontal="center"/>
    </xf>
    <xf numFmtId="9" fontId="38" fillId="0" borderId="0" xfId="0" applyNumberFormat="1" applyFont="1" applyBorder="1" applyAlignment="1">
      <alignment horizontal="center"/>
    </xf>
    <xf numFmtId="1" fontId="38" fillId="0" borderId="0" xfId="0" applyNumberFormat="1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33" fillId="0" borderId="0" xfId="0" applyFont="1" applyAlignment="1">
      <alignment/>
    </xf>
    <xf numFmtId="0" fontId="41" fillId="0" borderId="44" xfId="19" applyFont="1" applyBorder="1" applyAlignment="1">
      <alignment horizontal="center"/>
    </xf>
    <xf numFmtId="0" fontId="41" fillId="0" borderId="45" xfId="19" applyFont="1" applyBorder="1" applyAlignment="1">
      <alignment horizontal="center"/>
    </xf>
    <xf numFmtId="0" fontId="41" fillId="0" borderId="44" xfId="19" applyFont="1" applyBorder="1" applyAlignment="1">
      <alignment horizontal="center"/>
    </xf>
    <xf numFmtId="0" fontId="27" fillId="0" borderId="2" xfId="0" applyFont="1" applyBorder="1" applyAlignment="1">
      <alignment horizontal="center"/>
    </xf>
    <xf numFmtId="175" fontId="28" fillId="2" borderId="46" xfId="16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43" fillId="0" borderId="0" xfId="19" applyFont="1" applyAlignment="1" applyProtection="1">
      <alignment horizontal="center"/>
      <protection locked="0"/>
    </xf>
    <xf numFmtId="174" fontId="16" fillId="2" borderId="4" xfId="0" applyNumberFormat="1" applyFont="1" applyFill="1" applyBorder="1" applyAlignment="1">
      <alignment horizontal="center"/>
    </xf>
    <xf numFmtId="174" fontId="16" fillId="0" borderId="27" xfId="0" applyNumberFormat="1" applyFont="1" applyBorder="1" applyAlignment="1" applyProtection="1">
      <alignment horizontal="center"/>
      <protection locked="0"/>
    </xf>
    <xf numFmtId="174" fontId="16" fillId="0" borderId="4" xfId="0" applyNumberFormat="1" applyFont="1" applyBorder="1" applyAlignment="1" applyProtection="1">
      <alignment horizontal="center"/>
      <protection locked="0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/>
    </xf>
    <xf numFmtId="1" fontId="6" fillId="0" borderId="6" xfId="0" applyNumberFormat="1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1" fontId="19" fillId="2" borderId="47" xfId="0" applyNumberFormat="1" applyFont="1" applyFill="1" applyBorder="1" applyAlignment="1">
      <alignment horizontal="center"/>
    </xf>
    <xf numFmtId="9" fontId="19" fillId="2" borderId="48" xfId="0" applyNumberFormat="1" applyFont="1" applyFill="1" applyBorder="1" applyAlignment="1">
      <alignment horizontal="center"/>
    </xf>
    <xf numFmtId="1" fontId="19" fillId="2" borderId="49" xfId="0" applyNumberFormat="1" applyFont="1" applyFill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19" fillId="0" borderId="40" xfId="0" applyFont="1" applyBorder="1" applyAlignment="1">
      <alignment horizontal="center"/>
    </xf>
    <xf numFmtId="0" fontId="19" fillId="0" borderId="50" xfId="0" applyFont="1" applyBorder="1" applyAlignment="1">
      <alignment horizontal="center"/>
    </xf>
    <xf numFmtId="0" fontId="42" fillId="2" borderId="51" xfId="19" applyFont="1" applyFill="1" applyBorder="1" applyAlignment="1" applyProtection="1">
      <alignment horizontal="center"/>
      <protection locked="0"/>
    </xf>
    <xf numFmtId="9" fontId="16" fillId="0" borderId="5" xfId="0" applyNumberFormat="1" applyFont="1" applyBorder="1" applyAlignment="1" applyProtection="1">
      <alignment horizontal="center"/>
      <protection locked="0"/>
    </xf>
    <xf numFmtId="174" fontId="16" fillId="0" borderId="46" xfId="0" applyNumberFormat="1" applyFont="1" applyBorder="1" applyAlignment="1" applyProtection="1">
      <alignment horizontal="center"/>
      <protection locked="0"/>
    </xf>
    <xf numFmtId="174" fontId="16" fillId="0" borderId="52" xfId="0" applyNumberFormat="1" applyFont="1" applyBorder="1" applyAlignment="1" applyProtection="1">
      <alignment horizontal="center"/>
      <protection locked="0"/>
    </xf>
    <xf numFmtId="2" fontId="16" fillId="0" borderId="4" xfId="18" applyNumberFormat="1" applyFont="1" applyBorder="1" applyAlignment="1" applyProtection="1">
      <alignment horizontal="center"/>
      <protection locked="0"/>
    </xf>
    <xf numFmtId="2" fontId="16" fillId="0" borderId="5" xfId="18" applyNumberFormat="1" applyFont="1" applyBorder="1" applyAlignment="1" applyProtection="1">
      <alignment horizontal="center"/>
      <protection locked="0"/>
    </xf>
    <xf numFmtId="2" fontId="16" fillId="0" borderId="3" xfId="18" applyNumberFormat="1" applyFont="1" applyBorder="1" applyAlignment="1" applyProtection="1">
      <alignment horizontal="center"/>
      <protection locked="0"/>
    </xf>
    <xf numFmtId="174" fontId="16" fillId="0" borderId="5" xfId="0" applyNumberFormat="1" applyFont="1" applyBorder="1" applyAlignment="1" applyProtection="1">
      <alignment horizontal="center"/>
      <protection locked="0"/>
    </xf>
    <xf numFmtId="0" fontId="43" fillId="0" borderId="0" xfId="19" applyFont="1" applyAlignment="1" applyProtection="1">
      <alignment horizontal="center" vertical="center"/>
      <protection locked="0"/>
    </xf>
    <xf numFmtId="0" fontId="43" fillId="0" borderId="0" xfId="19" applyFont="1" applyAlignment="1" applyProtection="1">
      <alignment/>
      <protection locked="0"/>
    </xf>
    <xf numFmtId="0" fontId="16" fillId="0" borderId="7" xfId="0" applyFont="1" applyFill="1" applyBorder="1" applyAlignment="1" applyProtection="1">
      <alignment horizontal="center"/>
      <protection locked="0"/>
    </xf>
    <xf numFmtId="0" fontId="43" fillId="0" borderId="0" xfId="19" applyFont="1" applyBorder="1" applyAlignment="1" applyProtection="1">
      <alignment horizontal="center"/>
      <protection locked="0"/>
    </xf>
    <xf numFmtId="0" fontId="16" fillId="0" borderId="6" xfId="0" applyFont="1" applyBorder="1" applyAlignment="1" applyProtection="1">
      <alignment horizontal="center"/>
      <protection locked="0"/>
    </xf>
    <xf numFmtId="0" fontId="43" fillId="0" borderId="0" xfId="19" applyFont="1" applyAlignment="1" applyProtection="1">
      <alignment horizontal="center"/>
      <protection locked="0"/>
    </xf>
    <xf numFmtId="0" fontId="16" fillId="0" borderId="5" xfId="0" applyFont="1" applyBorder="1" applyAlignment="1" applyProtection="1">
      <alignment horizontal="center"/>
      <protection locked="0"/>
    </xf>
    <xf numFmtId="9" fontId="16" fillId="0" borderId="6" xfId="0" applyNumberFormat="1" applyFont="1" applyBorder="1" applyAlignment="1" applyProtection="1">
      <alignment horizontal="center"/>
      <protection locked="0"/>
    </xf>
    <xf numFmtId="1" fontId="13" fillId="0" borderId="53" xfId="0" applyNumberFormat="1" applyFont="1" applyFill="1" applyBorder="1" applyAlignment="1" applyProtection="1">
      <alignment horizontal="center"/>
      <protection locked="0"/>
    </xf>
    <xf numFmtId="1" fontId="13" fillId="0" borderId="38" xfId="0" applyNumberFormat="1" applyFont="1" applyFill="1" applyBorder="1" applyAlignment="1" applyProtection="1">
      <alignment horizontal="center"/>
      <protection locked="0"/>
    </xf>
    <xf numFmtId="9" fontId="13" fillId="0" borderId="40" xfId="0" applyNumberFormat="1" applyFont="1" applyFill="1" applyBorder="1" applyAlignment="1" applyProtection="1">
      <alignment horizontal="center"/>
      <protection locked="0"/>
    </xf>
    <xf numFmtId="1" fontId="13" fillId="0" borderId="36" xfId="0" applyNumberFormat="1" applyFont="1" applyFill="1" applyBorder="1" applyAlignment="1" applyProtection="1">
      <alignment horizontal="center"/>
      <protection locked="0"/>
    </xf>
    <xf numFmtId="9" fontId="13" fillId="0" borderId="38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44" fillId="0" borderId="0" xfId="19" applyFont="1" applyAlignment="1" applyProtection="1">
      <alignment/>
      <protection locked="0"/>
    </xf>
    <xf numFmtId="0" fontId="16" fillId="0" borderId="6" xfId="0" applyFont="1" applyFill="1" applyBorder="1" applyAlignment="1" applyProtection="1">
      <alignment horizontal="center"/>
      <protection locked="0"/>
    </xf>
    <xf numFmtId="0" fontId="16" fillId="2" borderId="54" xfId="0" applyFont="1" applyFill="1" applyBorder="1" applyAlignment="1">
      <alignment horizontal="center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dxfs count="12">
    <dxf>
      <fill>
        <patternFill patternType="solid">
          <bgColor rgb="FFCCFF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CCFFCC"/>
        </patternFill>
      </fill>
      <border/>
    </dxf>
    <dxf>
      <fill>
        <patternFill patternType="none">
          <bgColor indexed="65"/>
        </patternFill>
      </fill>
      <border/>
    </dxf>
    <dxf>
      <border/>
    </dxf>
    <dxf>
      <font>
        <b/>
        <i val="0"/>
        <u val="none"/>
        <color rgb="FF00FF0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/>
        <i val="0"/>
        <u val="none"/>
        <color rgb="FFFF0000"/>
      </font>
      <border/>
    </dxf>
    <dxf>
      <font>
        <color rgb="FFFF0000"/>
      </font>
      <border/>
    </dxf>
    <dxf>
      <font>
        <color rgb="FFFF0000"/>
      </font>
      <fill>
        <patternFill>
          <bgColor rgb="FFCCFFCC"/>
        </patternFill>
      </fill>
      <border/>
    </dxf>
    <dxf>
      <font>
        <b/>
        <i val="0"/>
        <color rgb="FF800080"/>
      </font>
      <fill>
        <patternFill>
          <bgColor rgb="FFCCFFCC"/>
        </patternFill>
      </fill>
      <border/>
    </dxf>
    <dxf>
      <font>
        <b val="0"/>
        <i val="0"/>
        <u val="none"/>
        <color rgb="FF800080"/>
      </font>
      <border/>
    </dxf>
    <dxf>
      <font>
        <b val="0"/>
        <i val="0"/>
        <u val="none"/>
        <color rgb="FF00FF0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80008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CC"/>
              </a:solidFill>
            </c:spPr>
          </c:dPt>
          <c:dPt>
            <c:idx val="1"/>
            <c:spPr>
              <a:pattFill prst="pct5">
                <a:fgClr>
                  <a:srgbClr val="800080"/>
                </a:fgClr>
                <a:bgClr>
                  <a:srgbClr val="800080"/>
                </a:bgClr>
              </a:pattFill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CC"/>
              </a:solidFill>
            </c:spPr>
          </c:dPt>
          <c:dPt>
            <c:idx val="1"/>
          </c:dPt>
          <c:dLbls>
            <c:dLbl>
              <c:idx val="0"/>
              <c:delete val="1"/>
            </c:dLbl>
            <c:delete val="1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78975"/>
          <c:h val="0.66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CC"/>
              </a:solidFill>
            </c:spPr>
          </c:dP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CC"/>
              </a:solidFill>
            </c:spPr>
          </c:dP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Joker9!A1" /><Relationship Id="rId3" Type="http://schemas.openxmlformats.org/officeDocument/2006/relationships/hyperlink" Target="#Joker9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Joker1!A1" /><Relationship Id="rId3" Type="http://schemas.openxmlformats.org/officeDocument/2006/relationships/hyperlink" Target="#Joker1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Joker2!A1" /><Relationship Id="rId3" Type="http://schemas.openxmlformats.org/officeDocument/2006/relationships/hyperlink" Target="#Joker2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Joker3!A1" /><Relationship Id="rId3" Type="http://schemas.openxmlformats.org/officeDocument/2006/relationships/hyperlink" Target="#Joker3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Joker4!A1" /><Relationship Id="rId3" Type="http://schemas.openxmlformats.org/officeDocument/2006/relationships/hyperlink" Target="#Joker4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Joker5!A1" /><Relationship Id="rId3" Type="http://schemas.openxmlformats.org/officeDocument/2006/relationships/hyperlink" Target="#Joker5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Joker6!A1" /><Relationship Id="rId3" Type="http://schemas.openxmlformats.org/officeDocument/2006/relationships/hyperlink" Target="#Joker6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Joker7!A1" /><Relationship Id="rId3" Type="http://schemas.openxmlformats.org/officeDocument/2006/relationships/hyperlink" Target="#Joker7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Joker8!A1" /><Relationship Id="rId3" Type="http://schemas.openxmlformats.org/officeDocument/2006/relationships/hyperlink" Target="#Joker8!A1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21</xdr:row>
      <xdr:rowOff>114300</xdr:rowOff>
    </xdr:from>
    <xdr:to>
      <xdr:col>3</xdr:col>
      <xdr:colOff>685800</xdr:colOff>
      <xdr:row>31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4305300"/>
          <a:ext cx="14382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16</xdr:row>
      <xdr:rowOff>219075</xdr:rowOff>
    </xdr:from>
    <xdr:to>
      <xdr:col>4</xdr:col>
      <xdr:colOff>609600</xdr:colOff>
      <xdr:row>18</xdr:row>
      <xdr:rowOff>28575</xdr:rowOff>
    </xdr:to>
    <xdr:sp macro="[0]!Makro9">
      <xdr:nvSpPr>
        <xdr:cNvPr id="1" name="TextBox 2"/>
        <xdr:cNvSpPr txBox="1">
          <a:spLocks noChangeArrowheads="1"/>
        </xdr:cNvSpPr>
      </xdr:nvSpPr>
      <xdr:spPr>
        <a:xfrm>
          <a:off x="2162175" y="4000500"/>
          <a:ext cx="971550" cy="2857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sng" baseline="0">
              <a:solidFill>
                <a:srgbClr val="800080"/>
              </a:solidFill>
              <a:latin typeface="Arial"/>
              <a:ea typeface="Arial"/>
              <a:cs typeface="Arial"/>
            </a:rPr>
            <a:t>NEU</a:t>
          </a:r>
        </a:p>
      </xdr:txBody>
    </xdr:sp>
    <xdr:clientData fLocksWithSheet="0"/>
  </xdr:twoCellAnchor>
  <xdr:twoCellAnchor editAs="oneCell">
    <xdr:from>
      <xdr:col>1</xdr:col>
      <xdr:colOff>0</xdr:colOff>
      <xdr:row>15</xdr:row>
      <xdr:rowOff>190500</xdr:rowOff>
    </xdr:from>
    <xdr:to>
      <xdr:col>1</xdr:col>
      <xdr:colOff>647700</xdr:colOff>
      <xdr:row>19</xdr:row>
      <xdr:rowOff>104775</xdr:rowOff>
    </xdr:to>
    <xdr:pic>
      <xdr:nvPicPr>
        <xdr:cNvPr id="2" name="Picture 5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733800"/>
          <a:ext cx="6477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790575</xdr:colOff>
      <xdr:row>25</xdr:row>
      <xdr:rowOff>200025</xdr:rowOff>
    </xdr:from>
    <xdr:to>
      <xdr:col>3</xdr:col>
      <xdr:colOff>714375</xdr:colOff>
      <xdr:row>27</xdr:row>
      <xdr:rowOff>19050</xdr:rowOff>
    </xdr:to>
    <xdr:sp macro="[0]!Makro10">
      <xdr:nvSpPr>
        <xdr:cNvPr id="1" name="TextBox 1"/>
        <xdr:cNvSpPr txBox="1">
          <a:spLocks noChangeArrowheads="1"/>
        </xdr:cNvSpPr>
      </xdr:nvSpPr>
      <xdr:spPr>
        <a:xfrm>
          <a:off x="2219325" y="5391150"/>
          <a:ext cx="971550" cy="2857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sng" baseline="0">
              <a:solidFill>
                <a:srgbClr val="800080"/>
              </a:solidFill>
              <a:latin typeface="Arial"/>
              <a:ea typeface="Arial"/>
              <a:cs typeface="Arial"/>
            </a:rPr>
            <a:t>NEU</a:t>
          </a:r>
        </a:p>
      </xdr:txBody>
    </xdr:sp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95250</xdr:colOff>
      <xdr:row>9</xdr:row>
      <xdr:rowOff>0</xdr:rowOff>
    </xdr:from>
    <xdr:to>
      <xdr:col>2</xdr:col>
      <xdr:colOff>133350</xdr:colOff>
      <xdr:row>15</xdr:row>
      <xdr:rowOff>38100</xdr:rowOff>
    </xdr:to>
    <xdr:graphicFrame>
      <xdr:nvGraphicFramePr>
        <xdr:cNvPr id="1" name="Chart 1"/>
        <xdr:cNvGraphicFramePr/>
      </xdr:nvGraphicFramePr>
      <xdr:xfrm>
        <a:off x="95250" y="2228850"/>
        <a:ext cx="1400175" cy="100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838200</xdr:colOff>
      <xdr:row>9</xdr:row>
      <xdr:rowOff>28575</xdr:rowOff>
    </xdr:from>
    <xdr:to>
      <xdr:col>5</xdr:col>
      <xdr:colOff>219075</xdr:colOff>
      <xdr:row>16</xdr:row>
      <xdr:rowOff>66675</xdr:rowOff>
    </xdr:to>
    <xdr:graphicFrame>
      <xdr:nvGraphicFramePr>
        <xdr:cNvPr id="2" name="Chart 2"/>
        <xdr:cNvGraphicFramePr/>
      </xdr:nvGraphicFramePr>
      <xdr:xfrm>
        <a:off x="3181350" y="2257425"/>
        <a:ext cx="1343025" cy="1171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161925</xdr:colOff>
      <xdr:row>19</xdr:row>
      <xdr:rowOff>142875</xdr:rowOff>
    </xdr:from>
    <xdr:to>
      <xdr:col>2</xdr:col>
      <xdr:colOff>504825</xdr:colOff>
      <xdr:row>27</xdr:row>
      <xdr:rowOff>9525</xdr:rowOff>
    </xdr:to>
    <xdr:graphicFrame>
      <xdr:nvGraphicFramePr>
        <xdr:cNvPr id="3" name="Chart 4"/>
        <xdr:cNvGraphicFramePr/>
      </xdr:nvGraphicFramePr>
      <xdr:xfrm>
        <a:off x="161925" y="4057650"/>
        <a:ext cx="1704975" cy="1162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809625</xdr:colOff>
      <xdr:row>19</xdr:row>
      <xdr:rowOff>28575</xdr:rowOff>
    </xdr:from>
    <xdr:to>
      <xdr:col>5</xdr:col>
      <xdr:colOff>361950</xdr:colOff>
      <xdr:row>26</xdr:row>
      <xdr:rowOff>38100</xdr:rowOff>
    </xdr:to>
    <xdr:graphicFrame>
      <xdr:nvGraphicFramePr>
        <xdr:cNvPr id="4" name="Chart 5"/>
        <xdr:cNvGraphicFramePr/>
      </xdr:nvGraphicFramePr>
      <xdr:xfrm>
        <a:off x="3152775" y="3943350"/>
        <a:ext cx="1514475" cy="1143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1104900</xdr:colOff>
      <xdr:row>2</xdr:row>
      <xdr:rowOff>47625</xdr:rowOff>
    </xdr:from>
    <xdr:to>
      <xdr:col>6</xdr:col>
      <xdr:colOff>371475</xdr:colOff>
      <xdr:row>5</xdr:row>
      <xdr:rowOff>152400</xdr:rowOff>
    </xdr:to>
    <xdr:pic>
      <xdr:nvPicPr>
        <xdr:cNvPr id="1" name="Picture 25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581025"/>
          <a:ext cx="647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18</xdr:row>
      <xdr:rowOff>247650</xdr:rowOff>
    </xdr:from>
    <xdr:to>
      <xdr:col>1</xdr:col>
      <xdr:colOff>1219200</xdr:colOff>
      <xdr:row>20</xdr:row>
      <xdr:rowOff>9525</xdr:rowOff>
    </xdr:to>
    <xdr:sp macro="[0]!Makro1">
      <xdr:nvSpPr>
        <xdr:cNvPr id="2" name="TextBox 27"/>
        <xdr:cNvSpPr txBox="1">
          <a:spLocks noChangeArrowheads="1"/>
        </xdr:cNvSpPr>
      </xdr:nvSpPr>
      <xdr:spPr>
        <a:xfrm>
          <a:off x="609600" y="5048250"/>
          <a:ext cx="9906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sng" baseline="0">
              <a:solidFill>
                <a:srgbClr val="800080"/>
              </a:solidFill>
              <a:latin typeface="Arial"/>
              <a:ea typeface="Arial"/>
              <a:cs typeface="Arial"/>
            </a:rPr>
            <a:t>NEU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16</xdr:row>
      <xdr:rowOff>152400</xdr:rowOff>
    </xdr:from>
    <xdr:to>
      <xdr:col>2</xdr:col>
      <xdr:colOff>742950</xdr:colOff>
      <xdr:row>18</xdr:row>
      <xdr:rowOff>28575</xdr:rowOff>
    </xdr:to>
    <xdr:sp macro="[0]!Makro2">
      <xdr:nvSpPr>
        <xdr:cNvPr id="1" name="TextBox 2"/>
        <xdr:cNvSpPr txBox="1">
          <a:spLocks noChangeArrowheads="1"/>
        </xdr:cNvSpPr>
      </xdr:nvSpPr>
      <xdr:spPr>
        <a:xfrm>
          <a:off x="1200150" y="3676650"/>
          <a:ext cx="971550" cy="2857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sng" baseline="0">
              <a:solidFill>
                <a:srgbClr val="800080"/>
              </a:solidFill>
              <a:latin typeface="Arial"/>
              <a:ea typeface="Arial"/>
              <a:cs typeface="Arial"/>
            </a:rPr>
            <a:t>NEU</a:t>
          </a:r>
        </a:p>
      </xdr:txBody>
    </xdr:sp>
    <xdr:clientData fLocksWithSheet="0"/>
  </xdr:twoCellAnchor>
  <xdr:twoCellAnchor editAs="oneCell">
    <xdr:from>
      <xdr:col>4</xdr:col>
      <xdr:colOff>495300</xdr:colOff>
      <xdr:row>4</xdr:row>
      <xdr:rowOff>0</xdr:rowOff>
    </xdr:from>
    <xdr:to>
      <xdr:col>5</xdr:col>
      <xdr:colOff>647700</xdr:colOff>
      <xdr:row>7</xdr:row>
      <xdr:rowOff>219075</xdr:rowOff>
    </xdr:to>
    <xdr:pic>
      <xdr:nvPicPr>
        <xdr:cNvPr id="2" name="Picture 6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95325"/>
          <a:ext cx="647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17</xdr:row>
      <xdr:rowOff>0</xdr:rowOff>
    </xdr:from>
    <xdr:to>
      <xdr:col>2</xdr:col>
      <xdr:colOff>533400</xdr:colOff>
      <xdr:row>18</xdr:row>
      <xdr:rowOff>19050</xdr:rowOff>
    </xdr:to>
    <xdr:sp macro="[0]!Makro3">
      <xdr:nvSpPr>
        <xdr:cNvPr id="1" name="TextBox 15"/>
        <xdr:cNvSpPr txBox="1">
          <a:spLocks noChangeArrowheads="1"/>
        </xdr:cNvSpPr>
      </xdr:nvSpPr>
      <xdr:spPr>
        <a:xfrm>
          <a:off x="923925" y="4533900"/>
          <a:ext cx="971550" cy="2857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sng" baseline="0">
              <a:solidFill>
                <a:srgbClr val="800080"/>
              </a:solidFill>
              <a:latin typeface="Arial"/>
              <a:ea typeface="Arial"/>
              <a:cs typeface="Arial"/>
            </a:rPr>
            <a:t>NEU</a:t>
          </a:r>
        </a:p>
      </xdr:txBody>
    </xdr:sp>
    <xdr:clientData fLocksWithSheet="0"/>
  </xdr:twoCellAnchor>
  <xdr:twoCellAnchor editAs="oneCell">
    <xdr:from>
      <xdr:col>4</xdr:col>
      <xdr:colOff>476250</xdr:colOff>
      <xdr:row>3</xdr:row>
      <xdr:rowOff>238125</xdr:rowOff>
    </xdr:from>
    <xdr:to>
      <xdr:col>5</xdr:col>
      <xdr:colOff>619125</xdr:colOff>
      <xdr:row>7</xdr:row>
      <xdr:rowOff>76200</xdr:rowOff>
    </xdr:to>
    <xdr:pic>
      <xdr:nvPicPr>
        <xdr:cNvPr id="2" name="Picture 20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1038225"/>
          <a:ext cx="647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15</xdr:row>
      <xdr:rowOff>257175</xdr:rowOff>
    </xdr:from>
    <xdr:to>
      <xdr:col>2</xdr:col>
      <xdr:colOff>552450</xdr:colOff>
      <xdr:row>17</xdr:row>
      <xdr:rowOff>9525</xdr:rowOff>
    </xdr:to>
    <xdr:sp macro="[0]!Makro4">
      <xdr:nvSpPr>
        <xdr:cNvPr id="1" name="TextBox 5"/>
        <xdr:cNvSpPr txBox="1">
          <a:spLocks noChangeArrowheads="1"/>
        </xdr:cNvSpPr>
      </xdr:nvSpPr>
      <xdr:spPr>
        <a:xfrm>
          <a:off x="933450" y="4257675"/>
          <a:ext cx="981075" cy="2857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sng" baseline="0">
              <a:solidFill>
                <a:srgbClr val="800080"/>
              </a:solidFill>
              <a:latin typeface="Arial"/>
              <a:ea typeface="Arial"/>
              <a:cs typeface="Arial"/>
            </a:rPr>
            <a:t>NEU</a:t>
          </a:r>
        </a:p>
      </xdr:txBody>
    </xdr:sp>
    <xdr:clientData fLocksWithSheet="0"/>
  </xdr:twoCellAnchor>
  <xdr:twoCellAnchor editAs="oneCell">
    <xdr:from>
      <xdr:col>4</xdr:col>
      <xdr:colOff>523875</xdr:colOff>
      <xdr:row>2</xdr:row>
      <xdr:rowOff>257175</xdr:rowOff>
    </xdr:from>
    <xdr:to>
      <xdr:col>5</xdr:col>
      <xdr:colOff>647700</xdr:colOff>
      <xdr:row>6</xdr:row>
      <xdr:rowOff>95250</xdr:rowOff>
    </xdr:to>
    <xdr:pic>
      <xdr:nvPicPr>
        <xdr:cNvPr id="2" name="Picture 1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790575"/>
          <a:ext cx="647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15</xdr:row>
      <xdr:rowOff>257175</xdr:rowOff>
    </xdr:from>
    <xdr:to>
      <xdr:col>3</xdr:col>
      <xdr:colOff>523875</xdr:colOff>
      <xdr:row>17</xdr:row>
      <xdr:rowOff>9525</xdr:rowOff>
    </xdr:to>
    <xdr:sp macro="[0]!Makro5">
      <xdr:nvSpPr>
        <xdr:cNvPr id="1" name="TextBox 3"/>
        <xdr:cNvSpPr txBox="1">
          <a:spLocks noChangeArrowheads="1"/>
        </xdr:cNvSpPr>
      </xdr:nvSpPr>
      <xdr:spPr>
        <a:xfrm>
          <a:off x="1885950" y="4257675"/>
          <a:ext cx="981075" cy="2857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sng" baseline="0">
              <a:solidFill>
                <a:srgbClr val="800080"/>
              </a:solidFill>
              <a:latin typeface="Arial"/>
              <a:ea typeface="Arial"/>
              <a:cs typeface="Arial"/>
            </a:rPr>
            <a:t>NEU</a:t>
          </a:r>
        </a:p>
      </xdr:txBody>
    </xdr:sp>
    <xdr:clientData fLocksWithSheet="0"/>
  </xdr:twoCellAnchor>
  <xdr:twoCellAnchor editAs="oneCell">
    <xdr:from>
      <xdr:col>5</xdr:col>
      <xdr:colOff>619125</xdr:colOff>
      <xdr:row>2</xdr:row>
      <xdr:rowOff>238125</xdr:rowOff>
    </xdr:from>
    <xdr:to>
      <xdr:col>6</xdr:col>
      <xdr:colOff>647700</xdr:colOff>
      <xdr:row>6</xdr:row>
      <xdr:rowOff>76200</xdr:rowOff>
    </xdr:to>
    <xdr:pic>
      <xdr:nvPicPr>
        <xdr:cNvPr id="2" name="Picture 1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771525"/>
          <a:ext cx="647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16</xdr:row>
      <xdr:rowOff>257175</xdr:rowOff>
    </xdr:from>
    <xdr:to>
      <xdr:col>2</xdr:col>
      <xdr:colOff>581025</xdr:colOff>
      <xdr:row>18</xdr:row>
      <xdr:rowOff>9525</xdr:rowOff>
    </xdr:to>
    <xdr:sp macro="[0]!Makro6">
      <xdr:nvSpPr>
        <xdr:cNvPr id="1" name="TextBox 6"/>
        <xdr:cNvSpPr txBox="1">
          <a:spLocks noChangeArrowheads="1"/>
        </xdr:cNvSpPr>
      </xdr:nvSpPr>
      <xdr:spPr>
        <a:xfrm>
          <a:off x="971550" y="4524375"/>
          <a:ext cx="971550" cy="2857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sng" baseline="0">
              <a:solidFill>
                <a:srgbClr val="800080"/>
              </a:solidFill>
              <a:latin typeface="Arial"/>
              <a:ea typeface="Arial"/>
              <a:cs typeface="Arial"/>
            </a:rPr>
            <a:t>NEU</a:t>
          </a:r>
        </a:p>
      </xdr:txBody>
    </xdr:sp>
    <xdr:clientData fLocksWithSheet="0"/>
  </xdr:twoCellAnchor>
  <xdr:twoCellAnchor editAs="oneCell">
    <xdr:from>
      <xdr:col>4</xdr:col>
      <xdr:colOff>571500</xdr:colOff>
      <xdr:row>3</xdr:row>
      <xdr:rowOff>247650</xdr:rowOff>
    </xdr:from>
    <xdr:to>
      <xdr:col>5</xdr:col>
      <xdr:colOff>647700</xdr:colOff>
      <xdr:row>7</xdr:row>
      <xdr:rowOff>85725</xdr:rowOff>
    </xdr:to>
    <xdr:pic>
      <xdr:nvPicPr>
        <xdr:cNvPr id="2" name="Picture 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1047750"/>
          <a:ext cx="647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15</xdr:row>
      <xdr:rowOff>257175</xdr:rowOff>
    </xdr:from>
    <xdr:to>
      <xdr:col>2</xdr:col>
      <xdr:colOff>514350</xdr:colOff>
      <xdr:row>17</xdr:row>
      <xdr:rowOff>9525</xdr:rowOff>
    </xdr:to>
    <xdr:sp macro="[0]!Makro7">
      <xdr:nvSpPr>
        <xdr:cNvPr id="1" name="TextBox 2"/>
        <xdr:cNvSpPr txBox="1">
          <a:spLocks noChangeArrowheads="1"/>
        </xdr:cNvSpPr>
      </xdr:nvSpPr>
      <xdr:spPr>
        <a:xfrm>
          <a:off x="895350" y="4257675"/>
          <a:ext cx="981075" cy="2857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sng" baseline="0">
              <a:solidFill>
                <a:srgbClr val="800080"/>
              </a:solidFill>
              <a:latin typeface="Arial"/>
              <a:ea typeface="Arial"/>
              <a:cs typeface="Arial"/>
            </a:rPr>
            <a:t>NEU</a:t>
          </a:r>
        </a:p>
      </xdr:txBody>
    </xdr:sp>
    <xdr:clientData fLocksWithSheet="0"/>
  </xdr:twoCellAnchor>
  <xdr:twoCellAnchor editAs="oneCell">
    <xdr:from>
      <xdr:col>4</xdr:col>
      <xdr:colOff>514350</xdr:colOff>
      <xdr:row>2</xdr:row>
      <xdr:rowOff>228600</xdr:rowOff>
    </xdr:from>
    <xdr:to>
      <xdr:col>5</xdr:col>
      <xdr:colOff>647700</xdr:colOff>
      <xdr:row>6</xdr:row>
      <xdr:rowOff>66675</xdr:rowOff>
    </xdr:to>
    <xdr:pic>
      <xdr:nvPicPr>
        <xdr:cNvPr id="2" name="Picture 8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762000"/>
          <a:ext cx="647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15</xdr:row>
      <xdr:rowOff>247650</xdr:rowOff>
    </xdr:from>
    <xdr:to>
      <xdr:col>3</xdr:col>
      <xdr:colOff>514350</xdr:colOff>
      <xdr:row>17</xdr:row>
      <xdr:rowOff>0</xdr:rowOff>
    </xdr:to>
    <xdr:sp macro="[0]!Makro8">
      <xdr:nvSpPr>
        <xdr:cNvPr id="1" name="TextBox 1"/>
        <xdr:cNvSpPr txBox="1">
          <a:spLocks noChangeArrowheads="1"/>
        </xdr:cNvSpPr>
      </xdr:nvSpPr>
      <xdr:spPr>
        <a:xfrm>
          <a:off x="1876425" y="4248150"/>
          <a:ext cx="981075" cy="2857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sng" baseline="0">
              <a:solidFill>
                <a:srgbClr val="800080"/>
              </a:solidFill>
              <a:latin typeface="Arial"/>
              <a:ea typeface="Arial"/>
              <a:cs typeface="Arial"/>
            </a:rPr>
            <a:t>NEU</a:t>
          </a:r>
        </a:p>
      </xdr:txBody>
    </xdr:sp>
    <xdr:clientData fLocksWithSheet="0"/>
  </xdr:twoCellAnchor>
  <xdr:twoCellAnchor editAs="oneCell">
    <xdr:from>
      <xdr:col>5</xdr:col>
      <xdr:colOff>638175</xdr:colOff>
      <xdr:row>3</xdr:row>
      <xdr:rowOff>0</xdr:rowOff>
    </xdr:from>
    <xdr:to>
      <xdr:col>6</xdr:col>
      <xdr:colOff>647700</xdr:colOff>
      <xdr:row>6</xdr:row>
      <xdr:rowOff>104775</xdr:rowOff>
    </xdr:to>
    <xdr:pic>
      <xdr:nvPicPr>
        <xdr:cNvPr id="2" name="Picture 6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800100"/>
          <a:ext cx="647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3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/>
  <dimension ref="B1:F29"/>
  <sheetViews>
    <sheetView showGridLines="0" tabSelected="1" workbookViewId="0" topLeftCell="A1">
      <selection activeCell="F29" sqref="F29"/>
    </sheetView>
  </sheetViews>
  <sheetFormatPr defaultColWidth="11.421875" defaultRowHeight="12.75"/>
  <cols>
    <col min="1" max="1" width="5.7109375" style="0" customWidth="1"/>
  </cols>
  <sheetData>
    <row r="1" ht="27.75">
      <c r="B1" s="14" t="s">
        <v>14</v>
      </c>
    </row>
    <row r="3" ht="18">
      <c r="B3" s="12"/>
    </row>
    <row r="4" ht="15.75">
      <c r="B4" s="15" t="s">
        <v>15</v>
      </c>
    </row>
    <row r="8" ht="15.75">
      <c r="B8" s="15" t="s">
        <v>109</v>
      </c>
    </row>
    <row r="9" ht="15.75">
      <c r="B9" s="15"/>
    </row>
    <row r="10" ht="15.75">
      <c r="B10" s="15" t="s">
        <v>105</v>
      </c>
    </row>
    <row r="11" ht="15.75">
      <c r="B11" s="15"/>
    </row>
    <row r="12" ht="15.75">
      <c r="B12" s="15" t="s">
        <v>106</v>
      </c>
    </row>
    <row r="13" ht="15.75">
      <c r="B13" s="15"/>
    </row>
    <row r="14" ht="15.75">
      <c r="B14" s="15"/>
    </row>
    <row r="16" ht="15.75">
      <c r="B16" s="15" t="s">
        <v>18</v>
      </c>
    </row>
    <row r="17" ht="15.75">
      <c r="B17" s="15" t="s">
        <v>11</v>
      </c>
    </row>
    <row r="18" ht="15.75">
      <c r="B18" s="15" t="s">
        <v>16</v>
      </c>
    </row>
    <row r="19" ht="15.75">
      <c r="B19" s="15"/>
    </row>
    <row r="20" ht="15.75">
      <c r="B20" s="15"/>
    </row>
    <row r="21" s="186" customFormat="1" ht="15.75">
      <c r="B21" s="15" t="s">
        <v>17</v>
      </c>
    </row>
    <row r="22" ht="15.75">
      <c r="B22" s="15"/>
    </row>
    <row r="23" ht="15.75">
      <c r="B23" s="15"/>
    </row>
    <row r="25" ht="15.75">
      <c r="F25" s="67" t="s">
        <v>5</v>
      </c>
    </row>
    <row r="27" ht="12.75">
      <c r="F27" s="13"/>
    </row>
    <row r="28" ht="12.75">
      <c r="F28" s="37"/>
    </row>
    <row r="29" spans="5:6" ht="18">
      <c r="E29" s="38"/>
      <c r="F29" s="204" t="s">
        <v>10</v>
      </c>
    </row>
  </sheetData>
  <sheetProtection sheet="1" objects="1" scenarios="1" selectLockedCells="1"/>
  <hyperlinks>
    <hyperlink ref="F29" location="Übung1!A1" display="START"/>
  </hyperlinks>
  <printOptions/>
  <pageMargins left="0.3937007874015748" right="0.3937007874015748" top="0.984251968503937" bottom="0.984251968503937" header="0.5118110236220472" footer="0.5118110236220472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0"/>
  <dimension ref="B2:H18"/>
  <sheetViews>
    <sheetView showGridLines="0" workbookViewId="0" topLeftCell="A1">
      <selection activeCell="H18" sqref="H18"/>
    </sheetView>
  </sheetViews>
  <sheetFormatPr defaultColWidth="11.421875" defaultRowHeight="12.75"/>
  <cols>
    <col min="1" max="1" width="5.7109375" style="0" customWidth="1"/>
    <col min="2" max="3" width="10.7109375" style="66" customWidth="1"/>
    <col min="4" max="4" width="10.7109375" style="103" customWidth="1"/>
    <col min="5" max="5" width="15.7109375" style="36" customWidth="1"/>
    <col min="6" max="6" width="15.7109375" style="101" customWidth="1"/>
  </cols>
  <sheetData>
    <row r="2" spans="2:6" ht="18">
      <c r="B2" s="100" t="s">
        <v>46</v>
      </c>
      <c r="C2" s="100"/>
      <c r="E2" s="113"/>
      <c r="F2" s="102"/>
    </row>
    <row r="3" spans="4:6" ht="18">
      <c r="D3" s="104"/>
      <c r="E3" s="113"/>
      <c r="F3" s="102"/>
    </row>
    <row r="4" spans="4:6" ht="18.75" thickBot="1">
      <c r="D4" s="105"/>
      <c r="E4" s="114"/>
      <c r="F4" s="111"/>
    </row>
    <row r="5" spans="5:6" ht="18.75" thickBot="1">
      <c r="E5" s="115" t="s">
        <v>3</v>
      </c>
      <c r="F5" s="112" t="s">
        <v>0</v>
      </c>
    </row>
    <row r="6" spans="2:6" ht="18.75" thickBot="1">
      <c r="B6" s="106">
        <v>6</v>
      </c>
      <c r="C6" s="117" t="s">
        <v>47</v>
      </c>
      <c r="D6" s="107">
        <v>200</v>
      </c>
      <c r="E6" s="219"/>
      <c r="F6" s="110" t="str">
        <f>IF(E6="","?",IF(E6=B6/D6,1,0))</f>
        <v>?</v>
      </c>
    </row>
    <row r="7" spans="2:6" ht="18.75" thickBot="1">
      <c r="B7" s="108">
        <v>400</v>
      </c>
      <c r="C7" s="117" t="s">
        <v>47</v>
      </c>
      <c r="D7" s="107">
        <v>800</v>
      </c>
      <c r="E7" s="219"/>
      <c r="F7" s="110" t="str">
        <f aca="true" t="shared" si="0" ref="F7:F15">IF(E7="","?",IF(E7=B7/D7,1,0))</f>
        <v>?</v>
      </c>
    </row>
    <row r="8" spans="2:6" ht="18.75" thickBot="1">
      <c r="B8" s="108">
        <v>6</v>
      </c>
      <c r="C8" s="117" t="s">
        <v>47</v>
      </c>
      <c r="D8" s="107">
        <v>60</v>
      </c>
      <c r="E8" s="219"/>
      <c r="F8" s="110" t="str">
        <f t="shared" si="0"/>
        <v>?</v>
      </c>
    </row>
    <row r="9" spans="2:6" ht="18.75" thickBot="1">
      <c r="B9" s="108">
        <v>100</v>
      </c>
      <c r="C9" s="117" t="s">
        <v>47</v>
      </c>
      <c r="D9" s="107">
        <v>500</v>
      </c>
      <c r="E9" s="219"/>
      <c r="F9" s="110" t="str">
        <f t="shared" si="0"/>
        <v>?</v>
      </c>
    </row>
    <row r="10" spans="2:6" ht="18.75" thickBot="1">
      <c r="B10" s="108">
        <v>7</v>
      </c>
      <c r="C10" s="117" t="s">
        <v>47</v>
      </c>
      <c r="D10" s="107">
        <v>28</v>
      </c>
      <c r="E10" s="219"/>
      <c r="F10" s="110" t="str">
        <f t="shared" si="0"/>
        <v>?</v>
      </c>
    </row>
    <row r="11" spans="2:6" ht="18.75" thickBot="1">
      <c r="B11" s="108">
        <v>25</v>
      </c>
      <c r="C11" s="117" t="s">
        <v>47</v>
      </c>
      <c r="D11" s="107">
        <v>100</v>
      </c>
      <c r="E11" s="219"/>
      <c r="F11" s="110" t="str">
        <f t="shared" si="0"/>
        <v>?</v>
      </c>
    </row>
    <row r="12" spans="2:6" ht="18.75" thickBot="1">
      <c r="B12" s="108">
        <v>3</v>
      </c>
      <c r="C12" s="117" t="s">
        <v>47</v>
      </c>
      <c r="D12" s="107">
        <v>12</v>
      </c>
      <c r="E12" s="219"/>
      <c r="F12" s="110" t="str">
        <f t="shared" si="0"/>
        <v>?</v>
      </c>
    </row>
    <row r="13" spans="2:6" ht="18.75" thickBot="1">
      <c r="B13" s="108">
        <v>9</v>
      </c>
      <c r="C13" s="117" t="s">
        <v>47</v>
      </c>
      <c r="D13" s="107">
        <v>18</v>
      </c>
      <c r="E13" s="219"/>
      <c r="F13" s="110" t="str">
        <f t="shared" si="0"/>
        <v>?</v>
      </c>
    </row>
    <row r="14" spans="2:6" ht="18.75" thickBot="1">
      <c r="B14" s="108">
        <v>25</v>
      </c>
      <c r="C14" s="117" t="s">
        <v>47</v>
      </c>
      <c r="D14" s="107">
        <v>50</v>
      </c>
      <c r="E14" s="219"/>
      <c r="F14" s="110" t="str">
        <f t="shared" si="0"/>
        <v>?</v>
      </c>
    </row>
    <row r="15" spans="2:6" ht="18.75" thickBot="1">
      <c r="B15" s="109">
        <v>5</v>
      </c>
      <c r="C15" s="118" t="s">
        <v>47</v>
      </c>
      <c r="D15" s="107">
        <v>25</v>
      </c>
      <c r="E15" s="219"/>
      <c r="F15" s="110" t="str">
        <f t="shared" si="0"/>
        <v>?</v>
      </c>
    </row>
    <row r="16" spans="5:6" ht="18.75" thickBot="1">
      <c r="E16" s="116"/>
      <c r="F16" s="81">
        <f>SUM(F6:F15)</f>
        <v>0</v>
      </c>
    </row>
    <row r="17" ht="18.75" thickBot="1"/>
    <row r="18" spans="5:8" ht="18.75" thickBot="1">
      <c r="E18" s="119"/>
      <c r="F18" s="196" t="str">
        <f>IF(F16=0,"?",IF(F16&lt;9,"NEU","Übung 10"))</f>
        <v>?</v>
      </c>
      <c r="H18" s="213">
        <f>IF(F16&gt;8,"Übung 10","")</f>
      </c>
    </row>
    <row r="19" ht="18"/>
  </sheetData>
  <sheetProtection password="9F3D" sheet="1" objects="1" scenarios="1" selectLockedCells="1"/>
  <conditionalFormatting sqref="F16">
    <cfRule type="cellIs" priority="1" dxfId="5" operator="equal" stopIfTrue="1">
      <formula>"A5"</formula>
    </cfRule>
    <cfRule type="cellIs" priority="2" dxfId="6" operator="notEqual" stopIfTrue="1">
      <formula>"A5"</formula>
    </cfRule>
  </conditionalFormatting>
  <conditionalFormatting sqref="F6:F15">
    <cfRule type="cellIs" priority="3" dxfId="5" operator="equal" stopIfTrue="1">
      <formula>"A5"</formula>
    </cfRule>
    <cfRule type="cellIs" priority="4" dxfId="10" operator="notEqual" stopIfTrue="1">
      <formula>"A5"</formula>
    </cfRule>
  </conditionalFormatting>
  <conditionalFormatting sqref="E6:E15">
    <cfRule type="cellIs" priority="5" dxfId="2" operator="equal" stopIfTrue="1">
      <formula>B6/D6</formula>
    </cfRule>
    <cfRule type="cellIs" priority="6" dxfId="4" operator="notEqual" stopIfTrue="1">
      <formula>"B6/D6*100"</formula>
    </cfRule>
  </conditionalFormatting>
  <hyperlinks>
    <hyperlink ref="H18" location="Übung10!A1" display="Übung10!A1"/>
  </hyperlinks>
  <printOptions/>
  <pageMargins left="0.75" right="0.75" top="1" bottom="1" header="0.4921259845" footer="0.4921259845"/>
  <pageSetup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1"/>
  <dimension ref="A2:F30"/>
  <sheetViews>
    <sheetView showGridLines="0" workbookViewId="0" topLeftCell="A1">
      <selection activeCell="B30" sqref="B30"/>
    </sheetView>
  </sheetViews>
  <sheetFormatPr defaultColWidth="11.421875" defaultRowHeight="12.75"/>
  <cols>
    <col min="1" max="1" width="5.7109375" style="0" customWidth="1"/>
    <col min="2" max="4" width="15.7109375" style="0" customWidth="1"/>
    <col min="5" max="5" width="20.7109375" style="15" customWidth="1"/>
  </cols>
  <sheetData>
    <row r="2" ht="18">
      <c r="B2" s="12" t="s">
        <v>104</v>
      </c>
    </row>
    <row r="3" ht="16.5" thickBot="1">
      <c r="E3" s="158"/>
    </row>
    <row r="4" spans="2:5" ht="16.5" thickBot="1">
      <c r="B4" s="123" t="s">
        <v>2</v>
      </c>
      <c r="C4" s="125" t="s">
        <v>3</v>
      </c>
      <c r="D4" s="228" t="s">
        <v>4</v>
      </c>
      <c r="E4" s="125" t="s">
        <v>0</v>
      </c>
    </row>
    <row r="5" spans="1:6" s="164" customFormat="1" ht="12.75" thickBot="1" thickTop="1">
      <c r="A5" s="163"/>
      <c r="B5" s="166"/>
      <c r="C5" s="166"/>
      <c r="D5" s="166"/>
      <c r="E5" s="166"/>
      <c r="F5" s="167"/>
    </row>
    <row r="6" spans="2:5" ht="19.5" thickBot="1" thickTop="1">
      <c r="B6" s="198">
        <v>700</v>
      </c>
      <c r="C6" s="199">
        <v>0.1</v>
      </c>
      <c r="D6" s="220"/>
      <c r="E6" s="201" t="str">
        <f>IF(D6="","?",IF(D6=B6*C6,1,0))</f>
        <v>?</v>
      </c>
    </row>
    <row r="7" spans="2:6" s="164" customFormat="1" ht="12.75" thickBot="1" thickTop="1">
      <c r="B7" s="160"/>
      <c r="C7" s="161"/>
      <c r="D7" s="160"/>
      <c r="E7" s="162"/>
      <c r="F7" s="163"/>
    </row>
    <row r="8" spans="2:5" ht="19.5" thickBot="1" thickTop="1">
      <c r="B8" s="221"/>
      <c r="C8" s="170">
        <v>0.05</v>
      </c>
      <c r="D8" s="159">
        <v>20</v>
      </c>
      <c r="E8" s="202" t="str">
        <f>IF(B8="","?",IF(B8=D8/C8,1,0))</f>
        <v>?</v>
      </c>
    </row>
    <row r="9" spans="1:6" s="164" customFormat="1" ht="12.75" thickBot="1" thickTop="1">
      <c r="A9" s="163"/>
      <c r="B9" s="160"/>
      <c r="C9" s="161"/>
      <c r="D9" s="168"/>
      <c r="E9" s="169"/>
      <c r="F9" s="163"/>
    </row>
    <row r="10" spans="2:5" ht="19.5" thickBot="1" thickTop="1">
      <c r="B10" s="165">
        <v>120</v>
      </c>
      <c r="C10" s="222"/>
      <c r="D10" s="159">
        <v>60</v>
      </c>
      <c r="E10" s="202" t="str">
        <f>IF(C10="","?",IF(C10=D10/B10,1,0))</f>
        <v>?</v>
      </c>
    </row>
    <row r="11" spans="1:6" s="164" customFormat="1" ht="12.75" thickBot="1" thickTop="1">
      <c r="A11" s="163"/>
      <c r="B11" s="168"/>
      <c r="C11" s="161"/>
      <c r="D11" s="160"/>
      <c r="E11" s="169"/>
      <c r="F11" s="163"/>
    </row>
    <row r="12" spans="2:5" ht="19.5" thickBot="1" thickTop="1">
      <c r="B12" s="165">
        <v>40</v>
      </c>
      <c r="C12" s="170">
        <v>0.25</v>
      </c>
      <c r="D12" s="223"/>
      <c r="E12" s="202" t="str">
        <f>IF(D12="","?",IF(D12=B12*C12,1,0))</f>
        <v>?</v>
      </c>
    </row>
    <row r="13" spans="1:6" s="164" customFormat="1" ht="12.75" thickBot="1" thickTop="1">
      <c r="A13" s="163"/>
      <c r="B13" s="160"/>
      <c r="C13" s="161"/>
      <c r="D13" s="168"/>
      <c r="E13" s="169"/>
      <c r="F13" s="163"/>
    </row>
    <row r="14" spans="2:5" ht="19.5" thickBot="1" thickTop="1">
      <c r="B14" s="200">
        <v>5000</v>
      </c>
      <c r="C14" s="222"/>
      <c r="D14" s="159">
        <v>1000</v>
      </c>
      <c r="E14" s="203" t="str">
        <f>IF(C14="","?",IF(C14=D14/B14,1,0))</f>
        <v>?</v>
      </c>
    </row>
    <row r="15" spans="1:6" s="164" customFormat="1" ht="12.75" thickBot="1" thickTop="1">
      <c r="A15" s="163"/>
      <c r="B15" s="160"/>
      <c r="C15" s="171"/>
      <c r="D15" s="168"/>
      <c r="E15" s="169"/>
      <c r="F15" s="163"/>
    </row>
    <row r="16" spans="2:5" ht="19.5" thickBot="1" thickTop="1">
      <c r="B16" s="221"/>
      <c r="C16" s="170">
        <v>0.03</v>
      </c>
      <c r="D16" s="159">
        <v>90</v>
      </c>
      <c r="E16" s="202" t="str">
        <f>IF(B16="","?",IF(B16=D16/C16,1,0))</f>
        <v>?</v>
      </c>
    </row>
    <row r="17" spans="2:6" s="164" customFormat="1" ht="12.75" thickBot="1" thickTop="1">
      <c r="B17" s="168"/>
      <c r="C17" s="161"/>
      <c r="D17" s="168"/>
      <c r="E17" s="169"/>
      <c r="F17" s="163"/>
    </row>
    <row r="18" spans="2:5" ht="19.5" thickBot="1" thickTop="1">
      <c r="B18" s="165">
        <v>60</v>
      </c>
      <c r="C18" s="170">
        <v>0.5</v>
      </c>
      <c r="D18" s="223"/>
      <c r="E18" s="202" t="str">
        <f>IF(D18="","?",IF(D18=B18*C18,1,0))</f>
        <v>?</v>
      </c>
    </row>
    <row r="19" spans="1:6" s="164" customFormat="1" ht="12.75" thickBot="1" thickTop="1">
      <c r="A19" s="163"/>
      <c r="B19" s="168"/>
      <c r="C19" s="161"/>
      <c r="D19" s="168"/>
      <c r="E19" s="169"/>
      <c r="F19" s="163"/>
    </row>
    <row r="20" spans="2:5" ht="19.5" thickBot="1" thickTop="1">
      <c r="B20" s="221"/>
      <c r="C20" s="170">
        <v>0.9</v>
      </c>
      <c r="D20" s="159">
        <v>180</v>
      </c>
      <c r="E20" s="202" t="str">
        <f>IF(B20="","?",IF(B20=D20/C20,1,0))</f>
        <v>?</v>
      </c>
    </row>
    <row r="21" spans="1:6" s="164" customFormat="1" ht="12.75" thickBot="1" thickTop="1">
      <c r="A21" s="163"/>
      <c r="B21" s="172"/>
      <c r="C21" s="173"/>
      <c r="D21" s="174"/>
      <c r="E21" s="175"/>
      <c r="F21" s="163"/>
    </row>
    <row r="22" spans="2:5" ht="19.5" thickBot="1" thickTop="1">
      <c r="B22" s="200">
        <v>450</v>
      </c>
      <c r="C22" s="224"/>
      <c r="D22" s="159">
        <v>45</v>
      </c>
      <c r="E22" s="203" t="str">
        <f>IF(C22="","?",IF(C22=D22/B22,1,0))</f>
        <v>?</v>
      </c>
    </row>
    <row r="23" spans="2:5" s="164" customFormat="1" ht="12.75" thickBot="1" thickTop="1">
      <c r="B23" s="160"/>
      <c r="C23" s="171"/>
      <c r="D23" s="168"/>
      <c r="E23" s="169"/>
    </row>
    <row r="24" spans="2:5" ht="19.5" thickBot="1" thickTop="1">
      <c r="B24" s="165">
        <v>8</v>
      </c>
      <c r="C24" s="170">
        <v>0.75</v>
      </c>
      <c r="D24" s="223"/>
      <c r="E24" s="202" t="str">
        <f>IF(D24="","?",IF(D24=B24*C24,1,0))</f>
        <v>?</v>
      </c>
    </row>
    <row r="25" ht="19.5" thickBot="1" thickTop="1">
      <c r="E25" s="176">
        <f>SUM(E6,E8,E10,E12,E14,E16,E18,E20,E22,E24)</f>
        <v>0</v>
      </c>
    </row>
    <row r="26" ht="17.25" thickBot="1" thickTop="1"/>
    <row r="27" ht="19.5" thickBot="1" thickTop="1">
      <c r="E27" s="197" t="str">
        <f>IF(E25=0,"?",IF(E25&lt;9,"NEU","FERTIG"))</f>
        <v>?</v>
      </c>
    </row>
    <row r="28" ht="16.5" thickTop="1"/>
    <row r="30" spans="2:3" ht="15.75">
      <c r="B30" s="226" t="s">
        <v>110</v>
      </c>
      <c r="C30" s="225"/>
    </row>
  </sheetData>
  <sheetProtection password="9F3D" sheet="1" objects="1" scenarios="1" selectLockedCells="1"/>
  <conditionalFormatting sqref="D6">
    <cfRule type="cellIs" priority="1" dxfId="2" operator="equal" stopIfTrue="1">
      <formula>B6*C6</formula>
    </cfRule>
    <cfRule type="cellIs" priority="2" dxfId="4" operator="notEqual" stopIfTrue="1">
      <formula>"B6*C6"</formula>
    </cfRule>
  </conditionalFormatting>
  <conditionalFormatting sqref="D12">
    <cfRule type="cellIs" priority="3" dxfId="2" operator="equal" stopIfTrue="1">
      <formula>B12*C12</formula>
    </cfRule>
    <cfRule type="cellIs" priority="4" dxfId="4" operator="notEqual" stopIfTrue="1">
      <formula>B12*C12</formula>
    </cfRule>
  </conditionalFormatting>
  <conditionalFormatting sqref="D18">
    <cfRule type="cellIs" priority="5" dxfId="2" operator="equal" stopIfTrue="1">
      <formula>B18*C18</formula>
    </cfRule>
    <cfRule type="cellIs" priority="6" dxfId="4" operator="notEqual" stopIfTrue="1">
      <formula>"B18*C18"</formula>
    </cfRule>
  </conditionalFormatting>
  <conditionalFormatting sqref="D24">
    <cfRule type="cellIs" priority="7" dxfId="2" operator="equal" stopIfTrue="1">
      <formula>B24*C24</formula>
    </cfRule>
    <cfRule type="cellIs" priority="8" dxfId="4" operator="notEqual" stopIfTrue="1">
      <formula>"B24*C24"</formula>
    </cfRule>
  </conditionalFormatting>
  <conditionalFormatting sqref="B8">
    <cfRule type="cellIs" priority="9" dxfId="2" operator="equal" stopIfTrue="1">
      <formula>D8/C8</formula>
    </cfRule>
    <cfRule type="cellIs" priority="10" dxfId="4" operator="notEqual" stopIfTrue="1">
      <formula>D8/C8</formula>
    </cfRule>
  </conditionalFormatting>
  <conditionalFormatting sqref="B16">
    <cfRule type="cellIs" priority="11" dxfId="2" operator="equal" stopIfTrue="1">
      <formula>D16/C16</formula>
    </cfRule>
    <cfRule type="cellIs" priority="12" dxfId="4" operator="notEqual" stopIfTrue="1">
      <formula>"D16/C16"</formula>
    </cfRule>
  </conditionalFormatting>
  <conditionalFormatting sqref="B20">
    <cfRule type="cellIs" priority="13" dxfId="2" operator="equal" stopIfTrue="1">
      <formula>D20/C20</formula>
    </cfRule>
    <cfRule type="cellIs" priority="14" dxfId="4" operator="notEqual" stopIfTrue="1">
      <formula>"D20/C20"</formula>
    </cfRule>
  </conditionalFormatting>
  <conditionalFormatting sqref="C10">
    <cfRule type="cellIs" priority="15" dxfId="2" operator="equal" stopIfTrue="1">
      <formula>D10/B10</formula>
    </cfRule>
    <cfRule type="cellIs" priority="16" dxfId="4" operator="notEqual" stopIfTrue="1">
      <formula>"D10/B10"</formula>
    </cfRule>
  </conditionalFormatting>
  <conditionalFormatting sqref="C14">
    <cfRule type="cellIs" priority="17" dxfId="2" operator="equal" stopIfTrue="1">
      <formula>D14/B14</formula>
    </cfRule>
    <cfRule type="cellIs" priority="18" dxfId="4" operator="notEqual" stopIfTrue="1">
      <formula>D14/B14</formula>
    </cfRule>
  </conditionalFormatting>
  <conditionalFormatting sqref="C22">
    <cfRule type="cellIs" priority="19" dxfId="2" operator="equal" stopIfTrue="1">
      <formula>D22/B22</formula>
    </cfRule>
    <cfRule type="cellIs" priority="20" dxfId="4" operator="notEqual" stopIfTrue="1">
      <formula>"D22/B22"</formula>
    </cfRule>
  </conditionalFormatting>
  <hyperlinks>
    <hyperlink ref="B30" location="Deckblatt!A1" display="Zum START zurück!"/>
  </hyperlinks>
  <printOptions/>
  <pageMargins left="0.75" right="0.75" top="1" bottom="1" header="0.4921259845" footer="0.4921259845"/>
  <pageSetup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2"/>
  <dimension ref="A2:G24"/>
  <sheetViews>
    <sheetView showGridLines="0" workbookViewId="0" topLeftCell="A1">
      <selection activeCell="B22" sqref="B22"/>
    </sheetView>
  </sheetViews>
  <sheetFormatPr defaultColWidth="11.421875" defaultRowHeight="12.75"/>
  <cols>
    <col min="1" max="1" width="5.7109375" style="0" customWidth="1"/>
  </cols>
  <sheetData>
    <row r="2" ht="25.5">
      <c r="B2" s="89" t="s">
        <v>70</v>
      </c>
    </row>
    <row r="5" ht="15.75">
      <c r="B5" s="84" t="s">
        <v>34</v>
      </c>
    </row>
    <row r="6" ht="15.75">
      <c r="B6" s="84" t="s">
        <v>35</v>
      </c>
    </row>
    <row r="9" ht="18">
      <c r="B9" s="86" t="s">
        <v>33</v>
      </c>
    </row>
    <row r="10" ht="18">
      <c r="B10" s="86"/>
    </row>
    <row r="11" s="84" customFormat="1" ht="15.75">
      <c r="B11" s="179" t="s">
        <v>31</v>
      </c>
    </row>
    <row r="12" ht="12.75">
      <c r="B12" s="132"/>
    </row>
    <row r="13" ht="18">
      <c r="B13" s="83" t="s">
        <v>20</v>
      </c>
    </row>
    <row r="15" ht="18">
      <c r="B15" s="83" t="s">
        <v>29</v>
      </c>
    </row>
    <row r="17" ht="18">
      <c r="B17" s="83" t="s">
        <v>30</v>
      </c>
    </row>
    <row r="19" ht="18">
      <c r="B19" s="83" t="s">
        <v>32</v>
      </c>
    </row>
    <row r="20" ht="18">
      <c r="B20" s="83"/>
    </row>
    <row r="21" ht="13.5" thickBot="1">
      <c r="B21" s="177"/>
    </row>
    <row r="22" spans="1:2" ht="21" thickTop="1">
      <c r="A22" s="178"/>
      <c r="B22" s="181" t="s">
        <v>108</v>
      </c>
    </row>
    <row r="24" ht="12.75">
      <c r="G24" s="132"/>
    </row>
  </sheetData>
  <hyperlinks>
    <hyperlink ref="B22" location="Übung1!A1" display="Zurück"/>
  </hyperlinks>
  <printOptions/>
  <pageMargins left="0.75" right="0.75" top="1" bottom="1" header="0.4921259845" footer="0.4921259845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3"/>
  <dimension ref="A2:K29"/>
  <sheetViews>
    <sheetView showGridLines="0" workbookViewId="0" topLeftCell="A1">
      <selection activeCell="B29" sqref="B29"/>
    </sheetView>
  </sheetViews>
  <sheetFormatPr defaultColWidth="11.421875" defaultRowHeight="12.75"/>
  <cols>
    <col min="1" max="1" width="5.7109375" style="0" customWidth="1"/>
    <col min="2" max="6" width="14.7109375" style="0" customWidth="1"/>
  </cols>
  <sheetData>
    <row r="2" ht="25.5">
      <c r="B2" s="89" t="s">
        <v>69</v>
      </c>
    </row>
    <row r="3" ht="26.25">
      <c r="B3" s="134"/>
    </row>
    <row r="4" ht="18">
      <c r="B4" s="136" t="s">
        <v>53</v>
      </c>
    </row>
    <row r="5" ht="18">
      <c r="B5" s="86"/>
    </row>
    <row r="6" ht="18">
      <c r="B6" s="136" t="s">
        <v>54</v>
      </c>
    </row>
    <row r="7" ht="18">
      <c r="B7" s="136"/>
    </row>
    <row r="8" spans="2:6" ht="12.75">
      <c r="B8" s="4"/>
      <c r="C8" s="4"/>
      <c r="E8" s="4"/>
      <c r="F8" s="4"/>
    </row>
    <row r="9" spans="1:6" ht="26.25">
      <c r="A9" s="4"/>
      <c r="B9" s="135" t="s">
        <v>48</v>
      </c>
      <c r="C9" s="133"/>
      <c r="D9" s="4"/>
      <c r="E9" s="135" t="s">
        <v>7</v>
      </c>
      <c r="F9" s="4"/>
    </row>
    <row r="10" spans="1:6" ht="12.75">
      <c r="A10" s="4"/>
      <c r="B10" s="4"/>
      <c r="C10" s="4"/>
      <c r="D10" s="4"/>
      <c r="E10" s="4"/>
      <c r="F10" s="4"/>
    </row>
    <row r="11" spans="1:6" ht="12.75">
      <c r="A11" s="4"/>
      <c r="B11" s="4"/>
      <c r="C11" s="4"/>
      <c r="D11" s="4"/>
      <c r="E11" s="4"/>
      <c r="F11" s="4"/>
    </row>
    <row r="12" spans="1:6" ht="12.75">
      <c r="A12" s="4"/>
      <c r="B12" s="4"/>
      <c r="C12" s="4"/>
      <c r="D12" s="4"/>
      <c r="E12" s="4"/>
      <c r="F12" s="4"/>
    </row>
    <row r="13" spans="1:6" ht="12.75">
      <c r="A13" s="4"/>
      <c r="B13" s="4"/>
      <c r="C13" s="4"/>
      <c r="D13" s="4"/>
      <c r="E13" s="4"/>
      <c r="F13" s="4"/>
    </row>
    <row r="14" spans="1:6" ht="12.75">
      <c r="A14" s="4"/>
      <c r="B14" s="4"/>
      <c r="C14" s="4"/>
      <c r="D14" s="4"/>
      <c r="E14" s="4"/>
      <c r="F14" s="4"/>
    </row>
    <row r="15" spans="1:11" ht="12.75">
      <c r="A15" s="4"/>
      <c r="B15" s="4"/>
      <c r="C15" s="4"/>
      <c r="D15" s="4"/>
      <c r="E15" s="4"/>
      <c r="F15" s="4"/>
      <c r="I15" s="4"/>
      <c r="J15" s="4"/>
      <c r="K15" s="4"/>
    </row>
    <row r="16" spans="1:6" ht="12.75">
      <c r="A16" s="4"/>
      <c r="B16" s="4"/>
      <c r="C16" s="4"/>
      <c r="D16" s="4"/>
      <c r="E16" s="4"/>
      <c r="F16" s="4"/>
    </row>
    <row r="17" spans="1:6" ht="12.75">
      <c r="A17" s="4"/>
      <c r="B17" s="4"/>
      <c r="C17" s="4"/>
      <c r="D17" s="4"/>
      <c r="E17" s="4"/>
      <c r="F17" s="4"/>
    </row>
    <row r="18" spans="2:7" ht="12.75">
      <c r="B18" s="4"/>
      <c r="C18" s="4"/>
      <c r="E18" s="4"/>
      <c r="F18" s="4"/>
      <c r="G18" s="4"/>
    </row>
    <row r="19" spans="1:7" ht="18">
      <c r="A19" s="4"/>
      <c r="B19" s="135" t="s">
        <v>8</v>
      </c>
      <c r="C19" s="4"/>
      <c r="D19" s="4"/>
      <c r="E19" s="135" t="s">
        <v>9</v>
      </c>
      <c r="F19" s="4"/>
      <c r="G19" s="4"/>
    </row>
    <row r="20" spans="1:6" ht="12.75">
      <c r="A20" s="4"/>
      <c r="B20" s="4"/>
      <c r="C20" s="4"/>
      <c r="D20" s="4"/>
      <c r="F20" s="4"/>
    </row>
    <row r="21" spans="1:6" ht="12.75">
      <c r="A21" s="4"/>
      <c r="B21" s="4"/>
      <c r="C21" s="4"/>
      <c r="D21" s="4"/>
      <c r="F21" s="4"/>
    </row>
    <row r="22" spans="1:6" ht="12.75">
      <c r="A22" s="4"/>
      <c r="B22" s="4"/>
      <c r="C22" s="4"/>
      <c r="D22" s="4"/>
      <c r="F22" s="4"/>
    </row>
    <row r="23" spans="1:6" ht="12.75">
      <c r="A23" s="4"/>
      <c r="B23" s="4"/>
      <c r="C23" s="4"/>
      <c r="D23" s="4"/>
      <c r="F23" s="4"/>
    </row>
    <row r="24" spans="1:7" ht="12.75">
      <c r="A24" s="4"/>
      <c r="B24" s="4"/>
      <c r="C24" s="4"/>
      <c r="D24" s="4"/>
      <c r="F24" s="4"/>
      <c r="G24" s="4"/>
    </row>
    <row r="25" spans="1:6" ht="12.75">
      <c r="A25" s="4"/>
      <c r="B25" s="4"/>
      <c r="C25" s="4"/>
      <c r="D25" s="4"/>
      <c r="F25" s="4"/>
    </row>
    <row r="26" spans="1:6" ht="12.75">
      <c r="A26" s="4"/>
      <c r="B26" s="4"/>
      <c r="C26" s="4"/>
      <c r="D26" s="4"/>
      <c r="F26" s="4"/>
    </row>
    <row r="27" spans="1:6" ht="12.75">
      <c r="A27" s="4"/>
      <c r="B27" s="4"/>
      <c r="C27" s="4"/>
      <c r="D27" s="4"/>
      <c r="F27" s="4"/>
    </row>
    <row r="28" spans="1:6" ht="13.5" thickBot="1">
      <c r="A28" s="4"/>
      <c r="B28" s="4"/>
      <c r="C28" s="4"/>
      <c r="D28" s="4"/>
      <c r="E28" s="4"/>
      <c r="F28" s="4"/>
    </row>
    <row r="29" spans="1:6" ht="21.75" thickBot="1" thickTop="1">
      <c r="A29" s="4"/>
      <c r="B29" s="182" t="s">
        <v>108</v>
      </c>
      <c r="C29" s="4"/>
      <c r="D29" s="4"/>
      <c r="E29" s="4"/>
      <c r="F29" s="4"/>
    </row>
    <row r="30" ht="13.5" thickTop="1"/>
  </sheetData>
  <hyperlinks>
    <hyperlink ref="B29" location="Übung2!A1" display="Zurück"/>
  </hyperlinks>
  <printOptions/>
  <pageMargins left="0.75" right="0.75" top="1" bottom="1" header="0.4921259845" footer="0.4921259845"/>
  <pageSetup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4"/>
  <dimension ref="B2:I22"/>
  <sheetViews>
    <sheetView showGridLines="0" workbookViewId="0" topLeftCell="A1">
      <selection activeCell="B22" sqref="B22"/>
    </sheetView>
  </sheetViews>
  <sheetFormatPr defaultColWidth="11.421875" defaultRowHeight="12.75"/>
  <cols>
    <col min="1" max="1" width="5.7109375" style="0" customWidth="1"/>
  </cols>
  <sheetData>
    <row r="2" ht="25.5">
      <c r="B2" s="89" t="s">
        <v>71</v>
      </c>
    </row>
    <row r="11" ht="18">
      <c r="B11" s="83" t="s">
        <v>21</v>
      </c>
    </row>
    <row r="12" ht="18">
      <c r="B12" s="83" t="s">
        <v>22</v>
      </c>
    </row>
    <row r="14" ht="18">
      <c r="I14" s="83"/>
    </row>
    <row r="15" ht="15">
      <c r="B15" s="85" t="s">
        <v>23</v>
      </c>
    </row>
    <row r="16" ht="15">
      <c r="B16" s="84" t="s">
        <v>28</v>
      </c>
    </row>
    <row r="18" spans="2:9" ht="15">
      <c r="B18" t="s">
        <v>25</v>
      </c>
      <c r="I18" s="84"/>
    </row>
    <row r="19" ht="15">
      <c r="B19" s="84" t="s">
        <v>24</v>
      </c>
    </row>
    <row r="21" ht="13.5" thickBot="1"/>
    <row r="22" ht="21.75" thickBot="1" thickTop="1">
      <c r="B22" s="182" t="s">
        <v>108</v>
      </c>
    </row>
    <row r="23" ht="13.5" thickTop="1"/>
  </sheetData>
  <hyperlinks>
    <hyperlink ref="B22" location="Übung3!A1" display="Zurück"/>
  </hyperlinks>
  <printOptions/>
  <pageMargins left="0.75" right="0.75" top="1" bottom="1" header="0.4921259845" footer="0.4921259845"/>
  <pageSetup orientation="portrait" paperSize="9" r:id="rId3"/>
  <legacyDrawing r:id="rId2"/>
  <oleObjects>
    <oleObject progId="Equation.3" shapeId="1820934" r:id="rId1"/>
  </oleObjects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5"/>
  <dimension ref="B2:D17"/>
  <sheetViews>
    <sheetView showGridLines="0" workbookViewId="0" topLeftCell="A1">
      <selection activeCell="B17" sqref="B17"/>
    </sheetView>
  </sheetViews>
  <sheetFormatPr defaultColWidth="11.421875" defaultRowHeight="12.75"/>
  <cols>
    <col min="1" max="1" width="5.7109375" style="0" customWidth="1"/>
  </cols>
  <sheetData>
    <row r="2" ht="25.5">
      <c r="B2" s="88" t="s">
        <v>72</v>
      </c>
    </row>
    <row r="3" ht="25.5">
      <c r="B3" s="88"/>
    </row>
    <row r="4" ht="18">
      <c r="B4" s="83" t="s">
        <v>41</v>
      </c>
    </row>
    <row r="5" ht="18">
      <c r="B5" s="83" t="s">
        <v>43</v>
      </c>
    </row>
    <row r="6" ht="15">
      <c r="B6" s="84"/>
    </row>
    <row r="7" ht="15">
      <c r="B7" s="84" t="s">
        <v>42</v>
      </c>
    </row>
    <row r="9" ht="18.75" thickBot="1">
      <c r="B9" s="83" t="s">
        <v>25</v>
      </c>
    </row>
    <row r="10" spans="2:3" ht="18">
      <c r="B10" s="90" t="s">
        <v>36</v>
      </c>
      <c r="C10" s="91"/>
    </row>
    <row r="11" spans="2:3" ht="12.75">
      <c r="B11" s="92"/>
      <c r="C11" s="93"/>
    </row>
    <row r="12" spans="2:4" ht="18">
      <c r="B12" s="94" t="s">
        <v>37</v>
      </c>
      <c r="C12" s="93"/>
      <c r="D12" s="84" t="s">
        <v>39</v>
      </c>
    </row>
    <row r="13" spans="2:3" ht="12.75">
      <c r="B13" s="92"/>
      <c r="C13" s="93"/>
    </row>
    <row r="14" spans="2:4" ht="18.75" thickBot="1">
      <c r="B14" s="95" t="s">
        <v>38</v>
      </c>
      <c r="C14" s="96"/>
      <c r="D14" s="84" t="s">
        <v>40</v>
      </c>
    </row>
    <row r="16" ht="13.5" thickBot="1"/>
    <row r="17" ht="21.75" thickBot="1" thickTop="1">
      <c r="B17" s="182" t="s">
        <v>108</v>
      </c>
    </row>
    <row r="18" ht="13.5" thickTop="1"/>
  </sheetData>
  <hyperlinks>
    <hyperlink ref="B17" location="Übung4!A1" display="Zurück"/>
  </hyperlinks>
  <printOptions/>
  <pageMargins left="0.75" right="0.75" top="1" bottom="1" header="0.4921259845" footer="0.492125984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16"/>
  <dimension ref="B2:D13"/>
  <sheetViews>
    <sheetView showGridLines="0" workbookViewId="0" topLeftCell="A1">
      <selection activeCell="B13" sqref="B13"/>
    </sheetView>
  </sheetViews>
  <sheetFormatPr defaultColWidth="11.421875" defaultRowHeight="12.75"/>
  <cols>
    <col min="1" max="1" width="5.7109375" style="0" customWidth="1"/>
  </cols>
  <sheetData>
    <row r="2" ht="25.5">
      <c r="B2" s="88" t="s">
        <v>73</v>
      </c>
    </row>
    <row r="3" ht="25.5">
      <c r="B3" s="88"/>
    </row>
    <row r="4" ht="18">
      <c r="B4" s="83" t="s">
        <v>64</v>
      </c>
    </row>
    <row r="6" spans="2:4" ht="18">
      <c r="B6" s="83" t="s">
        <v>60</v>
      </c>
      <c r="D6" s="84" t="s">
        <v>61</v>
      </c>
    </row>
    <row r="8" spans="2:4" ht="18">
      <c r="B8" s="83" t="s">
        <v>59</v>
      </c>
      <c r="D8" s="84" t="s">
        <v>62</v>
      </c>
    </row>
    <row r="10" ht="20.25">
      <c r="B10" s="139" t="s">
        <v>63</v>
      </c>
    </row>
    <row r="12" ht="13.5" thickBot="1"/>
    <row r="13" ht="21.75" thickBot="1" thickTop="1">
      <c r="B13" s="182" t="s">
        <v>108</v>
      </c>
    </row>
    <row r="14" ht="13.5" thickTop="1"/>
  </sheetData>
  <hyperlinks>
    <hyperlink ref="B13" location="Übung5!A1" display="Zurück"/>
  </hyperlinks>
  <printOptions/>
  <pageMargins left="0.75" right="0.75" top="1" bottom="1" header="0.4921259845" footer="0.492125984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17"/>
  <dimension ref="B2:D21"/>
  <sheetViews>
    <sheetView showGridLines="0" workbookViewId="0" topLeftCell="A1">
      <selection activeCell="B16" sqref="B16"/>
    </sheetView>
  </sheetViews>
  <sheetFormatPr defaultColWidth="11.421875" defaultRowHeight="12.75"/>
  <cols>
    <col min="1" max="1" width="5.7109375" style="0" customWidth="1"/>
  </cols>
  <sheetData>
    <row r="2" ht="25.5">
      <c r="B2" s="88" t="s">
        <v>74</v>
      </c>
    </row>
    <row r="4" ht="18">
      <c r="B4" s="83" t="s">
        <v>65</v>
      </c>
    </row>
    <row r="6" ht="18">
      <c r="B6" s="83" t="s">
        <v>66</v>
      </c>
    </row>
    <row r="8" ht="18">
      <c r="B8" s="83" t="s">
        <v>25</v>
      </c>
    </row>
    <row r="9" s="164" customFormat="1" ht="11.25"/>
    <row r="10" spans="2:4" ht="18">
      <c r="B10" s="153" t="s">
        <v>67</v>
      </c>
      <c r="C10" s="149"/>
      <c r="D10" s="84"/>
    </row>
    <row r="11" spans="2:3" ht="18">
      <c r="B11" s="148"/>
      <c r="C11" s="150"/>
    </row>
    <row r="12" spans="2:3" ht="18">
      <c r="B12" s="152" t="s">
        <v>68</v>
      </c>
      <c r="C12" s="151"/>
    </row>
    <row r="15" ht="13.5" thickBot="1"/>
    <row r="16" ht="21.75" thickBot="1" thickTop="1">
      <c r="B16" s="182" t="s">
        <v>108</v>
      </c>
    </row>
    <row r="17" ht="13.5" thickTop="1"/>
    <row r="21" ht="12.75">
      <c r="D21" s="4"/>
    </row>
  </sheetData>
  <hyperlinks>
    <hyperlink ref="B16" location="Übung6!A1" display="Zurück"/>
  </hyperlinks>
  <printOptions/>
  <pageMargins left="0.75" right="0.75" top="1" bottom="1" header="0.4921259845" footer="0.492125984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18"/>
  <dimension ref="B2:D14"/>
  <sheetViews>
    <sheetView showGridLines="0" workbookViewId="0" topLeftCell="A1">
      <selection activeCell="B14" sqref="B14"/>
    </sheetView>
  </sheetViews>
  <sheetFormatPr defaultColWidth="11.421875" defaultRowHeight="12.75"/>
  <cols>
    <col min="1" max="1" width="5.7109375" style="0" customWidth="1"/>
  </cols>
  <sheetData>
    <row r="2" ht="25.5">
      <c r="B2" s="88" t="s">
        <v>75</v>
      </c>
    </row>
    <row r="3" ht="25.5">
      <c r="B3" s="88"/>
    </row>
    <row r="4" ht="18">
      <c r="B4" s="83" t="s">
        <v>76</v>
      </c>
    </row>
    <row r="6" ht="18">
      <c r="B6" s="83" t="s">
        <v>77</v>
      </c>
    </row>
    <row r="8" spans="2:4" ht="18">
      <c r="B8" s="136" t="s">
        <v>78</v>
      </c>
      <c r="D8" s="84" t="s">
        <v>80</v>
      </c>
    </row>
    <row r="10" spans="2:4" ht="18">
      <c r="B10" s="83" t="s">
        <v>79</v>
      </c>
      <c r="D10" t="s">
        <v>81</v>
      </c>
    </row>
    <row r="13" ht="13.5" thickBot="1"/>
    <row r="14" ht="21.75" thickBot="1" thickTop="1">
      <c r="B14" s="182" t="s">
        <v>108</v>
      </c>
    </row>
    <row r="15" ht="13.5" thickTop="1"/>
  </sheetData>
  <hyperlinks>
    <hyperlink ref="B14" location="Übung7!A1" display="Zurück"/>
  </hyperlinks>
  <printOptions/>
  <pageMargins left="0.75" right="0.75" top="1" bottom="1" header="0.4921259845" footer="0.4921259845"/>
  <pageSetup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19"/>
  <dimension ref="B2:E12"/>
  <sheetViews>
    <sheetView showGridLines="0" workbookViewId="0" topLeftCell="A1">
      <selection activeCell="B12" sqref="B12"/>
    </sheetView>
  </sheetViews>
  <sheetFormatPr defaultColWidth="11.421875" defaultRowHeight="12.75"/>
  <cols>
    <col min="1" max="1" width="5.7109375" style="0" customWidth="1"/>
  </cols>
  <sheetData>
    <row r="2" ht="25.5">
      <c r="B2" s="88" t="s">
        <v>82</v>
      </c>
    </row>
    <row r="3" ht="25.5">
      <c r="B3" s="88"/>
    </row>
    <row r="4" ht="18">
      <c r="B4" s="83" t="s">
        <v>83</v>
      </c>
    </row>
    <row r="6" spans="2:5" ht="18">
      <c r="B6" s="157" t="s">
        <v>84</v>
      </c>
      <c r="E6" s="84" t="s">
        <v>86</v>
      </c>
    </row>
    <row r="8" spans="2:5" ht="18">
      <c r="B8" s="83" t="s">
        <v>85</v>
      </c>
      <c r="E8" s="84" t="s">
        <v>87</v>
      </c>
    </row>
    <row r="11" ht="13.5" thickBot="1"/>
    <row r="12" ht="21.75" thickBot="1" thickTop="1">
      <c r="B12" s="182" t="s">
        <v>108</v>
      </c>
    </row>
    <row r="13" ht="13.5" thickTop="1"/>
  </sheetData>
  <hyperlinks>
    <hyperlink ref="B12" location="Übung8!A1" display="Zurück"/>
  </hyperlink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5"/>
  <dimension ref="B1:G25"/>
  <sheetViews>
    <sheetView showGridLines="0" workbookViewId="0" topLeftCell="A1">
      <selection activeCell="F20" sqref="F20"/>
    </sheetView>
  </sheetViews>
  <sheetFormatPr defaultColWidth="11.421875" defaultRowHeight="12.75"/>
  <cols>
    <col min="1" max="1" width="5.7109375" style="0" customWidth="1"/>
    <col min="2" max="2" width="20.7109375" style="0" customWidth="1"/>
    <col min="3" max="3" width="5.7109375" style="0" customWidth="1"/>
    <col min="4" max="4" width="20.7109375" style="0" customWidth="1"/>
    <col min="5" max="5" width="5.7109375" style="0" customWidth="1"/>
    <col min="6" max="6" width="20.7109375" style="0" customWidth="1"/>
    <col min="7" max="7" width="5.7109375" style="0" customWidth="1"/>
  </cols>
  <sheetData>
    <row r="1" ht="21" customHeight="1">
      <c r="B1" s="12" t="s">
        <v>26</v>
      </c>
    </row>
    <row r="2" ht="21" customHeight="1">
      <c r="B2" s="65" t="s">
        <v>27</v>
      </c>
    </row>
    <row r="3" ht="21" customHeight="1">
      <c r="B3" s="65"/>
    </row>
    <row r="4" ht="21" customHeight="1">
      <c r="B4" s="65"/>
    </row>
    <row r="5" spans="2:3" ht="21" customHeight="1">
      <c r="B5" s="12" t="s">
        <v>13</v>
      </c>
      <c r="C5" s="11"/>
    </row>
    <row r="6" spans="2:7" ht="21" customHeight="1" thickBot="1">
      <c r="B6" s="17"/>
      <c r="C6" s="17"/>
      <c r="D6" s="17"/>
      <c r="E6" s="17"/>
      <c r="F6" s="17"/>
      <c r="G6" s="17"/>
    </row>
    <row r="7" spans="2:7" ht="21" customHeight="1" thickBot="1">
      <c r="B7" s="123" t="s">
        <v>3</v>
      </c>
      <c r="C7" s="124" t="s">
        <v>12</v>
      </c>
      <c r="D7" s="123" t="s">
        <v>52</v>
      </c>
      <c r="E7" s="124" t="s">
        <v>12</v>
      </c>
      <c r="F7" s="125" t="s">
        <v>51</v>
      </c>
      <c r="G7" s="124" t="s">
        <v>12</v>
      </c>
    </row>
    <row r="8" spans="2:7" ht="21" customHeight="1" thickBot="1" thickTop="1">
      <c r="B8" s="54">
        <v>0.01</v>
      </c>
      <c r="C8" s="184" t="s">
        <v>107</v>
      </c>
      <c r="D8" s="206"/>
      <c r="E8" s="46">
        <f>IF(B8=D8,1,0)</f>
        <v>0</v>
      </c>
      <c r="F8" s="208"/>
      <c r="G8" s="122">
        <f>IF(B8=F8,1,0)</f>
        <v>0</v>
      </c>
    </row>
    <row r="9" spans="2:7" ht="21" customHeight="1" thickBot="1">
      <c r="B9" s="205"/>
      <c r="C9" s="183">
        <f>IF(B9=D9,1,0)</f>
        <v>0</v>
      </c>
      <c r="D9" s="51">
        <v>0.03</v>
      </c>
      <c r="E9" s="53" t="s">
        <v>107</v>
      </c>
      <c r="F9" s="208"/>
      <c r="G9" s="41">
        <f>IF(D9=F9,1,0)</f>
        <v>0</v>
      </c>
    </row>
    <row r="10" spans="2:7" ht="21" customHeight="1" thickBot="1">
      <c r="B10" s="205"/>
      <c r="C10" s="43">
        <f>IF(B10=F10,1,0)</f>
        <v>0</v>
      </c>
      <c r="D10" s="207"/>
      <c r="E10" s="40">
        <f>IF(F10=D10,1,0)</f>
        <v>0</v>
      </c>
      <c r="F10" s="47">
        <v>0.12</v>
      </c>
      <c r="G10" s="48" t="s">
        <v>107</v>
      </c>
    </row>
    <row r="11" spans="2:7" ht="21" customHeight="1" thickBot="1">
      <c r="B11" s="54">
        <v>0.2</v>
      </c>
      <c r="C11" s="55" t="s">
        <v>107</v>
      </c>
      <c r="D11" s="207"/>
      <c r="E11" s="40">
        <f>IF(B11=D11,1,0)</f>
        <v>0</v>
      </c>
      <c r="F11" s="209"/>
      <c r="G11" s="42">
        <f>IF(F11=B11,1,0)</f>
        <v>0</v>
      </c>
    </row>
    <row r="12" spans="2:7" ht="21" customHeight="1" thickBot="1">
      <c r="B12" s="205"/>
      <c r="C12" s="43">
        <f>IF(D12=B12,1,0)</f>
        <v>0</v>
      </c>
      <c r="D12" s="188">
        <v>0.05</v>
      </c>
      <c r="E12" s="52" t="s">
        <v>107</v>
      </c>
      <c r="F12" s="210"/>
      <c r="G12" s="42">
        <f>IF(F12=D12,1,0)</f>
        <v>0</v>
      </c>
    </row>
    <row r="13" spans="2:7" ht="21" customHeight="1" thickBot="1">
      <c r="B13" s="205"/>
      <c r="C13" s="43">
        <f>IF(B13=F13,1,0)</f>
        <v>0</v>
      </c>
      <c r="D13" s="211"/>
      <c r="E13" s="44">
        <f>IF(D13=F13,1,0)</f>
        <v>0</v>
      </c>
      <c r="F13" s="47">
        <v>0.75</v>
      </c>
      <c r="G13" s="49" t="s">
        <v>107</v>
      </c>
    </row>
    <row r="14" spans="2:7" ht="21" customHeight="1" thickBot="1">
      <c r="B14" s="57">
        <v>0.1</v>
      </c>
      <c r="C14" s="56" t="s">
        <v>107</v>
      </c>
      <c r="D14" s="190"/>
      <c r="E14" s="59">
        <f>IF(B14=D14,1,0)</f>
        <v>0</v>
      </c>
      <c r="F14" s="209"/>
      <c r="G14" s="45">
        <f>IF(F14=B14,1,0)</f>
        <v>0</v>
      </c>
    </row>
    <row r="15" spans="2:7" ht="21" customHeight="1" thickBot="1">
      <c r="B15" s="205"/>
      <c r="C15" s="43">
        <f>IF(D15=B15,1,0)</f>
        <v>0</v>
      </c>
      <c r="D15" s="188">
        <v>0.4</v>
      </c>
      <c r="E15" s="50" t="s">
        <v>107</v>
      </c>
      <c r="F15" s="209"/>
      <c r="G15" s="45">
        <f>IF(F15=D15,1,0)</f>
        <v>0</v>
      </c>
    </row>
    <row r="16" spans="2:7" ht="21" customHeight="1" thickBot="1">
      <c r="B16" s="205"/>
      <c r="C16" s="44">
        <f>IF(F16=B16,1,0)</f>
        <v>0</v>
      </c>
      <c r="D16" s="189"/>
      <c r="E16" s="59">
        <f>IF(D16=F16,1,0)</f>
        <v>0</v>
      </c>
      <c r="F16" s="77">
        <v>0.99</v>
      </c>
      <c r="G16" s="58" t="s">
        <v>107</v>
      </c>
    </row>
    <row r="17" ht="21" customHeight="1">
      <c r="F17" s="39"/>
    </row>
    <row r="18" spans="2:6" ht="21" customHeight="1" thickBot="1">
      <c r="B18" s="68"/>
      <c r="D18" s="71" t="s">
        <v>19</v>
      </c>
      <c r="F18" s="68"/>
    </row>
    <row r="19" spans="2:6" ht="21" customHeight="1" thickBot="1">
      <c r="B19" s="69"/>
      <c r="C19" s="74"/>
      <c r="D19" s="73">
        <f>SUM(C9,C10,C12,C13,C15,C16,E8,E10,E11,E13,E14,E16,G8,G9,G11,G12,G14,G15)</f>
        <v>0</v>
      </c>
      <c r="E19" s="72"/>
      <c r="F19" s="70"/>
    </row>
    <row r="20" spans="2:6" ht="21" customHeight="1" thickBot="1">
      <c r="B20" s="187"/>
      <c r="C20" s="19"/>
      <c r="D20" s="185" t="str">
        <f>IF(D19=0,"?",IF(D19&lt;16,"NEU","Übung 2"))</f>
        <v>?</v>
      </c>
      <c r="F20" s="212">
        <f>IF(D19&gt;15,"Übung 2","")</f>
      </c>
    </row>
    <row r="21" ht="21" customHeight="1"/>
    <row r="22" ht="21" customHeight="1"/>
    <row r="23" ht="21" customHeight="1"/>
    <row r="24" ht="21" customHeight="1"/>
    <row r="25" ht="21" customHeight="1">
      <c r="D25" s="60"/>
    </row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</sheetData>
  <sheetProtection password="9F3D" sheet="1" objects="1" scenarios="1" selectLockedCells="1"/>
  <conditionalFormatting sqref="D8">
    <cfRule type="cellIs" priority="1" dxfId="0" operator="equal" stopIfTrue="1">
      <formula>B8</formula>
    </cfRule>
    <cfRule type="cellIs" priority="2" dxfId="1" operator="notEqual" stopIfTrue="1">
      <formula>"1/100"</formula>
    </cfRule>
  </conditionalFormatting>
  <conditionalFormatting sqref="F8">
    <cfRule type="cellIs" priority="3" dxfId="2" operator="equal" stopIfTrue="1">
      <formula>B8</formula>
    </cfRule>
    <cfRule type="cellIs" priority="4" dxfId="3" operator="notEqual" stopIfTrue="1">
      <formula>0.01</formula>
    </cfRule>
  </conditionalFormatting>
  <conditionalFormatting sqref="B9">
    <cfRule type="cellIs" priority="5" dxfId="2" operator="equal" stopIfTrue="1">
      <formula>D9</formula>
    </cfRule>
    <cfRule type="cellIs" priority="6" dxfId="4" operator="notEqual" stopIfTrue="1">
      <formula>"D9"</formula>
    </cfRule>
  </conditionalFormatting>
  <conditionalFormatting sqref="F9">
    <cfRule type="cellIs" priority="7" dxfId="2" operator="equal" stopIfTrue="1">
      <formula>D9</formula>
    </cfRule>
    <cfRule type="cellIs" priority="8" dxfId="3" operator="notEqual" stopIfTrue="1">
      <formula>"D9"</formula>
    </cfRule>
  </conditionalFormatting>
  <conditionalFormatting sqref="D10">
    <cfRule type="cellIs" priority="9" dxfId="0" operator="equal" stopIfTrue="1">
      <formula>F10</formula>
    </cfRule>
    <cfRule type="cellIs" priority="10" dxfId="1" operator="notEqual" stopIfTrue="1">
      <formula>"F10"</formula>
    </cfRule>
  </conditionalFormatting>
  <conditionalFormatting sqref="B10 B13 B16">
    <cfRule type="cellIs" priority="11" dxfId="2" operator="equal" stopIfTrue="1">
      <formula>F10</formula>
    </cfRule>
    <cfRule type="cellIs" priority="12" dxfId="4" operator="notEqual" stopIfTrue="1">
      <formula>F10</formula>
    </cfRule>
  </conditionalFormatting>
  <conditionalFormatting sqref="D11 D14">
    <cfRule type="cellIs" priority="13" dxfId="0" operator="equal" stopIfTrue="1">
      <formula>B11</formula>
    </cfRule>
    <cfRule type="cellIs" priority="14" dxfId="1" operator="notEqual" stopIfTrue="1">
      <formula>B11</formula>
    </cfRule>
  </conditionalFormatting>
  <conditionalFormatting sqref="D13 D16">
    <cfRule type="cellIs" priority="15" dxfId="0" operator="equal" stopIfTrue="1">
      <formula>F13</formula>
    </cfRule>
    <cfRule type="cellIs" priority="16" dxfId="1" operator="notEqual" stopIfTrue="1">
      <formula>F13</formula>
    </cfRule>
  </conditionalFormatting>
  <conditionalFormatting sqref="B12 B15">
    <cfRule type="cellIs" priority="17" dxfId="2" operator="equal" stopIfTrue="1">
      <formula>D12</formula>
    </cfRule>
    <cfRule type="cellIs" priority="18" dxfId="4" operator="notEqual" stopIfTrue="1">
      <formula>D12</formula>
    </cfRule>
  </conditionalFormatting>
  <conditionalFormatting sqref="F11 F14">
    <cfRule type="cellIs" priority="19" dxfId="2" operator="equal" stopIfTrue="1">
      <formula>B11</formula>
    </cfRule>
    <cfRule type="cellIs" priority="20" dxfId="4" operator="notEqual" stopIfTrue="1">
      <formula>B11</formula>
    </cfRule>
  </conditionalFormatting>
  <conditionalFormatting sqref="F12 F15">
    <cfRule type="cellIs" priority="21" dxfId="2" operator="equal" stopIfTrue="1">
      <formula>D12</formula>
    </cfRule>
    <cfRule type="cellIs" priority="22" dxfId="4" operator="notEqual" stopIfTrue="1">
      <formula>D12</formula>
    </cfRule>
  </conditionalFormatting>
  <conditionalFormatting sqref="D20">
    <cfRule type="cellIs" priority="23" dxfId="2" operator="equal" stopIfTrue="1">
      <formula>"Übung 2"</formula>
    </cfRule>
    <cfRule type="cellIs" priority="24" dxfId="4" operator="notEqual" stopIfTrue="1">
      <formula>"""Übung 2"""</formula>
    </cfRule>
  </conditionalFormatting>
  <hyperlinks>
    <hyperlink ref="F20" location="Übung2!A1" display="Übung 2"/>
  </hyperlinks>
  <printOptions/>
  <pageMargins left="0.3937007874015748" right="0.3937007874015748" top="0.984251968503937" bottom="0.984251968503937" header="0.5118110236220472" footer="0.5118110236220472"/>
  <pageSetup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Tabelle20"/>
  <dimension ref="B2:G28"/>
  <sheetViews>
    <sheetView showGridLines="0" workbookViewId="0" topLeftCell="A1">
      <selection activeCell="B28" sqref="B28"/>
    </sheetView>
  </sheetViews>
  <sheetFormatPr defaultColWidth="11.421875" defaultRowHeight="12.75"/>
  <cols>
    <col min="1" max="1" width="5.7109375" style="0" customWidth="1"/>
  </cols>
  <sheetData>
    <row r="2" ht="25.5">
      <c r="B2" s="88" t="s">
        <v>88</v>
      </c>
    </row>
    <row r="4" ht="18">
      <c r="B4" s="83" t="s">
        <v>97</v>
      </c>
    </row>
    <row r="5" ht="18">
      <c r="B5" s="83"/>
    </row>
    <row r="6" ht="12.75">
      <c r="B6" t="s">
        <v>92</v>
      </c>
    </row>
    <row r="7" spans="2:6" ht="18">
      <c r="B7" s="83" t="s">
        <v>89</v>
      </c>
      <c r="F7" s="83" t="s">
        <v>98</v>
      </c>
    </row>
    <row r="9" spans="2:7" ht="18">
      <c r="B9" s="83" t="s">
        <v>90</v>
      </c>
      <c r="G9" s="84"/>
    </row>
    <row r="11" spans="2:6" ht="18">
      <c r="B11" s="83" t="s">
        <v>91</v>
      </c>
      <c r="F11" s="83" t="s">
        <v>99</v>
      </c>
    </row>
    <row r="14" ht="18">
      <c r="B14" s="83" t="s">
        <v>100</v>
      </c>
    </row>
    <row r="17" ht="12.75">
      <c r="B17" t="s">
        <v>93</v>
      </c>
    </row>
    <row r="18" ht="18">
      <c r="B18" s="83" t="s">
        <v>94</v>
      </c>
    </row>
    <row r="20" spans="2:6" ht="18">
      <c r="B20" s="83" t="s">
        <v>95</v>
      </c>
      <c r="F20" s="84" t="s">
        <v>96</v>
      </c>
    </row>
    <row r="22" spans="2:6" ht="18">
      <c r="B22" s="83" t="s">
        <v>101</v>
      </c>
      <c r="F22" s="84" t="s">
        <v>102</v>
      </c>
    </row>
    <row r="24" ht="18">
      <c r="B24" s="83" t="s">
        <v>103</v>
      </c>
    </row>
    <row r="27" ht="13.5" thickBot="1"/>
    <row r="28" ht="21.75" thickBot="1" thickTop="1">
      <c r="B28" s="180" t="s">
        <v>108</v>
      </c>
    </row>
    <row r="29" ht="13.5" thickTop="1"/>
  </sheetData>
  <hyperlinks>
    <hyperlink ref="B28" location="Übung9!A1" display="Zurück"/>
  </hyperlink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6"/>
  <dimension ref="A2:F18"/>
  <sheetViews>
    <sheetView showGridLines="0" workbookViewId="0" topLeftCell="A1">
      <selection activeCell="F18" sqref="F18"/>
    </sheetView>
  </sheetViews>
  <sheetFormatPr defaultColWidth="11.421875" defaultRowHeight="12.75"/>
  <cols>
    <col min="1" max="1" width="5.7109375" style="0" customWidth="1"/>
    <col min="2" max="4" width="15.7109375" style="0" customWidth="1"/>
    <col min="5" max="5" width="7.421875" style="0" customWidth="1"/>
  </cols>
  <sheetData>
    <row r="2" ht="15.75">
      <c r="B2" s="15" t="s">
        <v>49</v>
      </c>
    </row>
    <row r="4" ht="13.5" thickBot="1"/>
    <row r="5" spans="2:4" ht="16.5" thickBot="1">
      <c r="B5" s="126" t="s">
        <v>50</v>
      </c>
      <c r="C5" s="127" t="s">
        <v>3</v>
      </c>
      <c r="D5" s="127" t="s">
        <v>0</v>
      </c>
    </row>
    <row r="6" spans="2:4" ht="18.75" thickBot="1">
      <c r="B6" s="128">
        <v>0.5</v>
      </c>
      <c r="C6" s="205"/>
      <c r="D6" s="193" t="str">
        <f>IF(C6="","?",IF(C6=B6,1,0))</f>
        <v>?</v>
      </c>
    </row>
    <row r="7" spans="2:5" ht="18.75" thickBot="1">
      <c r="B7" s="128">
        <v>0.25</v>
      </c>
      <c r="C7" s="205"/>
      <c r="D7" s="193" t="str">
        <f aca="true" t="shared" si="0" ref="D7:D15">IF(C7="","?",IF(C7=B7,1,0))</f>
        <v>?</v>
      </c>
      <c r="E7" s="4"/>
    </row>
    <row r="8" spans="2:4" ht="18.75" thickBot="1">
      <c r="B8" s="128">
        <v>0.75</v>
      </c>
      <c r="C8" s="205"/>
      <c r="D8" s="193" t="str">
        <f t="shared" si="0"/>
        <v>?</v>
      </c>
    </row>
    <row r="9" spans="2:4" ht="18.75" thickBot="1">
      <c r="B9" s="128">
        <v>0.2</v>
      </c>
      <c r="C9" s="205"/>
      <c r="D9" s="193" t="str">
        <f t="shared" si="0"/>
        <v>?</v>
      </c>
    </row>
    <row r="10" spans="2:4" ht="18.75" thickBot="1">
      <c r="B10" s="128">
        <v>0.4</v>
      </c>
      <c r="C10" s="205"/>
      <c r="D10" s="193" t="str">
        <f t="shared" si="0"/>
        <v>?</v>
      </c>
    </row>
    <row r="11" spans="2:4" ht="18.75" thickBot="1">
      <c r="B11" s="128">
        <v>0.6</v>
      </c>
      <c r="C11" s="205"/>
      <c r="D11" s="193" t="str">
        <f t="shared" si="0"/>
        <v>?</v>
      </c>
    </row>
    <row r="12" spans="2:4" ht="18.75" thickBot="1">
      <c r="B12" s="128">
        <v>0.8</v>
      </c>
      <c r="C12" s="205"/>
      <c r="D12" s="193" t="str">
        <f t="shared" si="0"/>
        <v>?</v>
      </c>
    </row>
    <row r="13" spans="2:4" ht="18.75" thickBot="1">
      <c r="B13" s="129">
        <v>0.1</v>
      </c>
      <c r="C13" s="205"/>
      <c r="D13" s="193" t="str">
        <f t="shared" si="0"/>
        <v>?</v>
      </c>
    </row>
    <row r="14" spans="2:4" ht="18.75" thickBot="1">
      <c r="B14" s="130">
        <v>0.3</v>
      </c>
      <c r="C14" s="205"/>
      <c r="D14" s="193" t="str">
        <f t="shared" si="0"/>
        <v>?</v>
      </c>
    </row>
    <row r="15" spans="1:4" ht="18.75" thickBot="1">
      <c r="A15" s="19"/>
      <c r="B15" s="131">
        <v>0.9</v>
      </c>
      <c r="C15" s="205"/>
      <c r="D15" s="193" t="str">
        <f t="shared" si="0"/>
        <v>?</v>
      </c>
    </row>
    <row r="16" ht="18.75" thickBot="1">
      <c r="D16" s="76">
        <f>SUM(D6:D15)</f>
        <v>0</v>
      </c>
    </row>
    <row r="17" ht="13.5" thickBot="1"/>
    <row r="18" spans="4:6" ht="18.75" thickBot="1">
      <c r="D18" s="191" t="str">
        <f>IF(D16=0,"?",IF(D16&lt;8,"NEU","Übung 3"))</f>
        <v>?</v>
      </c>
      <c r="F18" s="213">
        <f>IF(D16&gt;7,"Übung 3","")</f>
      </c>
    </row>
  </sheetData>
  <sheetProtection password="9F3D" sheet="1" objects="1" scenarios="1" selectLockedCells="1"/>
  <conditionalFormatting sqref="C6:C15">
    <cfRule type="cellIs" priority="1" dxfId="4" operator="notEqual" stopIfTrue="1">
      <formula>B6</formula>
    </cfRule>
    <cfRule type="cellIs" priority="2" dxfId="2" operator="equal" stopIfTrue="1">
      <formula>B6</formula>
    </cfRule>
  </conditionalFormatting>
  <conditionalFormatting sqref="D18">
    <cfRule type="cellIs" priority="3" dxfId="2" operator="equal" stopIfTrue="1">
      <formula>"Übung 3"</formula>
    </cfRule>
    <cfRule type="cellIs" priority="4" dxfId="4" operator="between" stopIfTrue="1">
      <formula>0</formula>
      <formula>8</formula>
    </cfRule>
  </conditionalFormatting>
  <hyperlinks>
    <hyperlink ref="F18" location="Übung3!A1" display="Übung 3"/>
  </hyperlinks>
  <printOptions/>
  <pageMargins left="0.75" right="0.75" top="1" bottom="1" header="0.4921259845" footer="0.492125984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"/>
  <dimension ref="A1:M24"/>
  <sheetViews>
    <sheetView showGridLines="0" workbookViewId="0" topLeftCell="A1">
      <selection activeCell="F18" sqref="F18"/>
    </sheetView>
  </sheetViews>
  <sheetFormatPr defaultColWidth="11.421875" defaultRowHeight="12.75"/>
  <cols>
    <col min="1" max="1" width="5.7109375" style="0" customWidth="1"/>
    <col min="2" max="4" width="14.7109375" style="0" customWidth="1"/>
    <col min="5" max="5" width="7.57421875" style="0" customWidth="1"/>
    <col min="6" max="6" width="14.7109375" style="0" customWidth="1"/>
  </cols>
  <sheetData>
    <row r="1" spans="1:7" ht="21" customHeight="1">
      <c r="A1" s="9"/>
      <c r="B1" s="87" t="s">
        <v>55</v>
      </c>
      <c r="C1" s="10"/>
      <c r="D1" s="10"/>
      <c r="E1" s="4"/>
      <c r="F1" s="4"/>
      <c r="G1" s="4"/>
    </row>
    <row r="2" ht="21" customHeight="1"/>
    <row r="3" spans="1:13" ht="21" customHeight="1">
      <c r="A3" s="4"/>
      <c r="B3" s="87" t="s">
        <v>56</v>
      </c>
      <c r="C3" s="4"/>
      <c r="D3" s="4"/>
      <c r="E3" s="4"/>
      <c r="F3" s="82"/>
      <c r="G3" s="8"/>
      <c r="H3" s="5"/>
      <c r="I3" s="5"/>
      <c r="J3" s="5"/>
      <c r="K3" s="5"/>
      <c r="L3" s="5"/>
      <c r="M3" s="5"/>
    </row>
    <row r="4" spans="2:13" ht="21" customHeight="1" thickBot="1">
      <c r="B4" s="17"/>
      <c r="C4" s="17"/>
      <c r="D4" s="17"/>
      <c r="G4" s="5"/>
      <c r="H4" s="5"/>
      <c r="I4" s="5"/>
      <c r="J4" s="5"/>
      <c r="K4" s="5"/>
      <c r="L4" s="5"/>
      <c r="M4" s="5"/>
    </row>
    <row r="5" spans="1:13" ht="21" customHeight="1" thickBot="1">
      <c r="A5" s="21"/>
      <c r="B5" s="120">
        <v>1</v>
      </c>
      <c r="C5" s="121">
        <v>0.01</v>
      </c>
      <c r="D5" s="63" t="s">
        <v>0</v>
      </c>
      <c r="E5" s="2"/>
      <c r="F5" s="1"/>
      <c r="G5" s="3"/>
      <c r="H5" s="6"/>
      <c r="I5" s="6"/>
      <c r="J5" s="6"/>
      <c r="K5" s="6"/>
      <c r="L5" s="6"/>
      <c r="M5" s="6"/>
    </row>
    <row r="6" spans="1:13" ht="21" customHeight="1" thickBot="1">
      <c r="A6" s="22"/>
      <c r="B6" s="137">
        <v>9400</v>
      </c>
      <c r="C6" s="214"/>
      <c r="D6" s="20" t="str">
        <f>IF(C6=B6/100,1,IF(C6=0,"?","0"))</f>
        <v>?</v>
      </c>
      <c r="G6" s="6"/>
      <c r="H6" s="6"/>
      <c r="I6" s="6"/>
      <c r="J6" s="6"/>
      <c r="K6" s="6"/>
      <c r="L6" s="6"/>
      <c r="M6" s="6"/>
    </row>
    <row r="7" spans="1:13" ht="21" customHeight="1" thickBot="1">
      <c r="A7" s="22"/>
      <c r="B7" s="138">
        <v>600</v>
      </c>
      <c r="C7" s="214"/>
      <c r="D7" s="20" t="str">
        <f aca="true" t="shared" si="0" ref="D7:D15">IF(C7=B7/100,1,IF(C7=0,"?","0"))</f>
        <v>?</v>
      </c>
      <c r="G7" s="6"/>
      <c r="H7" s="6"/>
      <c r="I7" s="6"/>
      <c r="J7" s="6"/>
      <c r="K7" s="6"/>
      <c r="L7" s="6"/>
      <c r="M7" s="6"/>
    </row>
    <row r="8" spans="1:13" ht="21" customHeight="1" thickBot="1">
      <c r="A8" s="22"/>
      <c r="B8" s="138">
        <v>500</v>
      </c>
      <c r="C8" s="214"/>
      <c r="D8" s="20" t="str">
        <f t="shared" si="0"/>
        <v>?</v>
      </c>
      <c r="G8" s="6"/>
      <c r="H8" s="6"/>
      <c r="I8" s="6"/>
      <c r="J8" s="6"/>
      <c r="K8" s="6"/>
      <c r="L8" s="6"/>
      <c r="M8" s="6"/>
    </row>
    <row r="9" spans="1:13" ht="21" customHeight="1" thickBot="1">
      <c r="A9" s="22"/>
      <c r="B9" s="137">
        <v>4000</v>
      </c>
      <c r="C9" s="214"/>
      <c r="D9" s="20" t="str">
        <f t="shared" si="0"/>
        <v>?</v>
      </c>
      <c r="G9" s="6"/>
      <c r="H9" s="6"/>
      <c r="I9" s="6"/>
      <c r="J9" s="6"/>
      <c r="K9" s="6"/>
      <c r="L9" s="6"/>
      <c r="M9" s="6"/>
    </row>
    <row r="10" spans="1:13" ht="21" customHeight="1" thickBot="1">
      <c r="A10" s="22"/>
      <c r="B10" s="137">
        <v>1100</v>
      </c>
      <c r="C10" s="214"/>
      <c r="D10" s="20" t="str">
        <f t="shared" si="0"/>
        <v>?</v>
      </c>
      <c r="G10" s="6"/>
      <c r="H10" s="6"/>
      <c r="I10" s="6"/>
      <c r="J10" s="6"/>
      <c r="K10" s="6"/>
      <c r="L10" s="6"/>
      <c r="M10" s="6"/>
    </row>
    <row r="11" spans="1:13" ht="21" customHeight="1" thickBot="1">
      <c r="A11" s="22"/>
      <c r="B11" s="137">
        <v>7900</v>
      </c>
      <c r="C11" s="214"/>
      <c r="D11" s="20" t="str">
        <f t="shared" si="0"/>
        <v>?</v>
      </c>
      <c r="G11" s="6"/>
      <c r="H11" s="6"/>
      <c r="I11" s="6"/>
      <c r="J11" s="6"/>
      <c r="K11" s="6"/>
      <c r="L11" s="6"/>
      <c r="M11" s="6"/>
    </row>
    <row r="12" spans="1:13" ht="21" customHeight="1" thickBot="1">
      <c r="A12" s="22"/>
      <c r="B12" s="137">
        <v>400</v>
      </c>
      <c r="C12" s="214"/>
      <c r="D12" s="20" t="str">
        <f t="shared" si="0"/>
        <v>?</v>
      </c>
      <c r="G12" s="6"/>
      <c r="H12" s="6"/>
      <c r="I12" s="6"/>
      <c r="J12" s="6"/>
      <c r="K12" s="6"/>
      <c r="L12" s="6"/>
      <c r="M12" s="6"/>
    </row>
    <row r="13" spans="1:13" ht="21" customHeight="1" thickBot="1">
      <c r="A13" s="22"/>
      <c r="B13" s="137">
        <v>760000</v>
      </c>
      <c r="C13" s="214"/>
      <c r="D13" s="20" t="str">
        <f t="shared" si="0"/>
        <v>?</v>
      </c>
      <c r="G13" s="6"/>
      <c r="H13" s="6"/>
      <c r="I13" s="6"/>
      <c r="J13" s="6"/>
      <c r="K13" s="6"/>
      <c r="L13" s="6"/>
      <c r="M13" s="6"/>
    </row>
    <row r="14" spans="1:13" ht="21" customHeight="1" thickBot="1">
      <c r="A14" s="22"/>
      <c r="B14" s="137">
        <v>1600</v>
      </c>
      <c r="C14" s="214"/>
      <c r="D14" s="20" t="str">
        <f t="shared" si="0"/>
        <v>?</v>
      </c>
      <c r="G14" s="6"/>
      <c r="H14" s="6"/>
      <c r="I14" s="6"/>
      <c r="J14" s="6"/>
      <c r="K14" s="6"/>
      <c r="L14" s="6"/>
      <c r="M14" s="6"/>
    </row>
    <row r="15" spans="1:13" ht="21" customHeight="1" thickBot="1">
      <c r="A15" s="22"/>
      <c r="B15" s="137">
        <v>800</v>
      </c>
      <c r="C15" s="214"/>
      <c r="D15" s="20" t="str">
        <f t="shared" si="0"/>
        <v>?</v>
      </c>
      <c r="G15" s="6"/>
      <c r="H15" s="6"/>
      <c r="I15" s="6"/>
      <c r="J15" s="6"/>
      <c r="K15" s="6"/>
      <c r="L15" s="6"/>
      <c r="M15" s="6"/>
    </row>
    <row r="16" spans="3:13" ht="21" customHeight="1" thickBot="1">
      <c r="C16" s="19"/>
      <c r="D16" s="64">
        <f>SUM(D6:D15)</f>
        <v>0</v>
      </c>
      <c r="G16" s="6"/>
      <c r="H16" s="6"/>
      <c r="I16" s="6"/>
      <c r="J16" s="6"/>
      <c r="K16" s="6"/>
      <c r="L16" s="6"/>
      <c r="M16" s="6"/>
    </row>
    <row r="17" spans="2:13" ht="21" customHeight="1" thickBot="1">
      <c r="B17" s="4"/>
      <c r="D17" s="25"/>
      <c r="F17" s="4"/>
      <c r="G17" s="6"/>
      <c r="H17" s="6"/>
      <c r="I17" s="6"/>
      <c r="J17" s="6"/>
      <c r="K17" s="6"/>
      <c r="L17" s="6"/>
      <c r="M17" s="6"/>
    </row>
    <row r="18" spans="1:13" ht="21" customHeight="1" thickBot="1">
      <c r="A18" s="4"/>
      <c r="B18" s="23"/>
      <c r="C18" s="19"/>
      <c r="D18" s="192" t="str">
        <f>IF(D16=0,"?",IF(D16&lt;9,"NEU","Übung 4"))</f>
        <v>?</v>
      </c>
      <c r="E18" s="4"/>
      <c r="F18" s="215">
        <f>IF(D16&gt;8,"Übung 4","")</f>
      </c>
      <c r="G18" s="24"/>
      <c r="H18" s="6"/>
      <c r="I18" s="6"/>
      <c r="J18" s="6"/>
      <c r="K18" s="6"/>
      <c r="L18" s="6"/>
      <c r="M18" s="6"/>
    </row>
    <row r="19" ht="24.75" customHeight="1">
      <c r="D19" s="7"/>
    </row>
    <row r="20" spans="4:6" ht="24.75" customHeight="1">
      <c r="D20" s="7"/>
      <c r="F20" s="16"/>
    </row>
    <row r="24" ht="18">
      <c r="D24" s="60"/>
    </row>
  </sheetData>
  <sheetProtection password="9F3D" sheet="1" objects="1" scenarios="1" selectLockedCells="1"/>
  <conditionalFormatting sqref="D16">
    <cfRule type="cellIs" priority="1" dxfId="5" operator="equal" stopIfTrue="1">
      <formula>"A5"</formula>
    </cfRule>
    <cfRule type="cellIs" priority="2" dxfId="6" operator="notEqual" stopIfTrue="1">
      <formula>"A5"</formula>
    </cfRule>
  </conditionalFormatting>
  <conditionalFormatting sqref="D19:D20">
    <cfRule type="expression" priority="3" dxfId="7" stopIfTrue="1">
      <formula>"D16&lt;7"</formula>
    </cfRule>
  </conditionalFormatting>
  <conditionalFormatting sqref="D18">
    <cfRule type="cellIs" priority="4" dxfId="8" operator="equal" stopIfTrue="1">
      <formula>"Übung 4"</formula>
    </cfRule>
    <cfRule type="cellIs" priority="5" dxfId="4" operator="between" stopIfTrue="1">
      <formula>0</formula>
      <formula>8</formula>
    </cfRule>
  </conditionalFormatting>
  <conditionalFormatting sqref="C6:C15">
    <cfRule type="cellIs" priority="6" dxfId="9" operator="equal" stopIfTrue="1">
      <formula>B6/100</formula>
    </cfRule>
    <cfRule type="cellIs" priority="7" dxfId="4" operator="notEqual" stopIfTrue="1">
      <formula>B6/100</formula>
    </cfRule>
  </conditionalFormatting>
  <conditionalFormatting sqref="D7:D15">
    <cfRule type="expression" priority="8" dxfId="5" stopIfTrue="1">
      <formula>"A5=C5"</formula>
    </cfRule>
    <cfRule type="expression" priority="9" dxfId="10" stopIfTrue="1">
      <formula>A7&lt;C7</formula>
    </cfRule>
  </conditionalFormatting>
  <conditionalFormatting sqref="D6">
    <cfRule type="expression" priority="10" dxfId="11" stopIfTrue="1">
      <formula>"A5=C5"</formula>
    </cfRule>
    <cfRule type="expression" priority="11" dxfId="10" stopIfTrue="1">
      <formula>A6&lt;C6</formula>
    </cfRule>
  </conditionalFormatting>
  <hyperlinks>
    <hyperlink ref="F18" location="Übung4!A1" display="Übung4!A1"/>
  </hyperlinks>
  <printOptions/>
  <pageMargins left="0.3937007874015748" right="0.3937007874015748" top="0.984251968503937" bottom="0.984251968503937" header="0.5118110236220472" footer="0.5118110236220472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2"/>
  <dimension ref="A2:L17"/>
  <sheetViews>
    <sheetView showGridLines="0" workbookViewId="0" topLeftCell="A1">
      <selection activeCell="F17" sqref="F17"/>
    </sheetView>
  </sheetViews>
  <sheetFormatPr defaultColWidth="11.421875" defaultRowHeight="12.75"/>
  <cols>
    <col min="1" max="1" width="5.7109375" style="0" customWidth="1"/>
    <col min="2" max="4" width="14.7109375" style="0" customWidth="1"/>
    <col min="5" max="5" width="7.8515625" style="0" customWidth="1"/>
    <col min="6" max="6" width="14.7109375" style="0" customWidth="1"/>
  </cols>
  <sheetData>
    <row r="1" ht="21" customHeight="1"/>
    <row r="2" ht="21" customHeight="1">
      <c r="B2" s="12" t="s">
        <v>57</v>
      </c>
    </row>
    <row r="3" spans="2:12" ht="21" customHeight="1" thickBot="1">
      <c r="B3" s="17"/>
      <c r="C3" s="17"/>
      <c r="D3" s="17"/>
      <c r="G3" s="5"/>
      <c r="H3" s="5"/>
      <c r="I3" s="5"/>
      <c r="J3" s="5"/>
      <c r="K3" s="5"/>
      <c r="L3" s="5"/>
    </row>
    <row r="4" spans="1:12" ht="21" customHeight="1" thickBot="1">
      <c r="A4" s="19"/>
      <c r="B4" s="61">
        <v>1</v>
      </c>
      <c r="C4" s="62">
        <v>0.02</v>
      </c>
      <c r="D4" s="63" t="s">
        <v>0</v>
      </c>
      <c r="G4" s="5"/>
      <c r="H4" s="5"/>
      <c r="I4" s="5"/>
      <c r="J4" s="5"/>
      <c r="K4" s="5"/>
      <c r="L4" s="5"/>
    </row>
    <row r="5" spans="1:12" ht="21" customHeight="1" thickBot="1">
      <c r="A5" s="27"/>
      <c r="B5" s="138">
        <v>300</v>
      </c>
      <c r="C5" s="227"/>
      <c r="D5" s="20" t="str">
        <f>IF(C5=B5*0.02,1,IF(C5=0,"?","0"))</f>
        <v>?</v>
      </c>
      <c r="G5" s="5"/>
      <c r="H5" s="5"/>
      <c r="I5" s="5"/>
      <c r="J5" s="5"/>
      <c r="K5" s="5"/>
      <c r="L5" s="5"/>
    </row>
    <row r="6" spans="1:12" ht="21" customHeight="1" thickBot="1">
      <c r="A6" s="28"/>
      <c r="B6" s="138">
        <v>5000</v>
      </c>
      <c r="C6" s="216"/>
      <c r="D6" s="29" t="str">
        <f aca="true" t="shared" si="0" ref="D6:D14">IF(C6=B6*0.02,1,IF(C6=0,"?","0"))</f>
        <v>?</v>
      </c>
      <c r="G6" s="5"/>
      <c r="H6" s="5"/>
      <c r="I6" s="5"/>
      <c r="J6" s="5"/>
      <c r="K6" s="5"/>
      <c r="L6" s="5"/>
    </row>
    <row r="7" spans="1:12" ht="21" customHeight="1" thickBot="1">
      <c r="A7" s="28"/>
      <c r="B7" s="138">
        <v>100</v>
      </c>
      <c r="C7" s="216"/>
      <c r="D7" s="30" t="str">
        <f t="shared" si="0"/>
        <v>?</v>
      </c>
      <c r="G7" s="5"/>
      <c r="H7" s="5"/>
      <c r="I7" s="5"/>
      <c r="J7" s="5"/>
      <c r="K7" s="5"/>
      <c r="L7" s="5"/>
    </row>
    <row r="8" spans="1:12" ht="21" customHeight="1" thickBot="1">
      <c r="A8" s="28"/>
      <c r="B8" s="138">
        <v>900</v>
      </c>
      <c r="C8" s="216"/>
      <c r="D8" s="30" t="str">
        <f t="shared" si="0"/>
        <v>?</v>
      </c>
      <c r="G8" s="5"/>
      <c r="H8" s="5"/>
      <c r="I8" s="5"/>
      <c r="J8" s="5"/>
      <c r="K8" s="5"/>
      <c r="L8" s="5"/>
    </row>
    <row r="9" spans="1:12" ht="21" customHeight="1" thickBot="1">
      <c r="A9" s="28"/>
      <c r="B9" s="138">
        <v>4500</v>
      </c>
      <c r="C9" s="216"/>
      <c r="D9" s="30" t="str">
        <f t="shared" si="0"/>
        <v>?</v>
      </c>
      <c r="G9" s="5"/>
      <c r="H9" s="5"/>
      <c r="I9" s="5"/>
      <c r="J9" s="5"/>
      <c r="K9" s="5"/>
      <c r="L9" s="5"/>
    </row>
    <row r="10" spans="1:12" ht="21" customHeight="1" thickBot="1">
      <c r="A10" s="28"/>
      <c r="B10" s="138">
        <v>15000</v>
      </c>
      <c r="C10" s="216"/>
      <c r="D10" s="30" t="str">
        <f t="shared" si="0"/>
        <v>?</v>
      </c>
      <c r="G10" s="5"/>
      <c r="H10" s="5"/>
      <c r="I10" s="5"/>
      <c r="J10" s="5"/>
      <c r="K10" s="5"/>
      <c r="L10" s="5"/>
    </row>
    <row r="11" spans="1:12" ht="21" customHeight="1" thickBot="1">
      <c r="A11" s="28"/>
      <c r="B11" s="138">
        <v>150</v>
      </c>
      <c r="C11" s="216"/>
      <c r="D11" s="31" t="str">
        <f t="shared" si="0"/>
        <v>?</v>
      </c>
      <c r="G11" s="5"/>
      <c r="H11" s="5"/>
      <c r="I11" s="5"/>
      <c r="J11" s="5"/>
      <c r="K11" s="5"/>
      <c r="L11" s="5"/>
    </row>
    <row r="12" spans="1:12" ht="21" customHeight="1" thickBot="1">
      <c r="A12" s="28"/>
      <c r="B12" s="138">
        <v>350</v>
      </c>
      <c r="C12" s="216"/>
      <c r="D12" s="30" t="str">
        <f t="shared" si="0"/>
        <v>?</v>
      </c>
      <c r="G12" s="5"/>
      <c r="H12" s="5"/>
      <c r="I12" s="5"/>
      <c r="J12" s="5"/>
      <c r="K12" s="5"/>
      <c r="L12" s="5"/>
    </row>
    <row r="13" spans="1:12" ht="21" customHeight="1" thickBot="1">
      <c r="A13" s="28"/>
      <c r="B13" s="138">
        <v>50</v>
      </c>
      <c r="C13" s="216"/>
      <c r="D13" s="30" t="str">
        <f t="shared" si="0"/>
        <v>?</v>
      </c>
      <c r="G13" s="5"/>
      <c r="H13" s="5"/>
      <c r="I13" s="5"/>
      <c r="J13" s="5"/>
      <c r="K13" s="5"/>
      <c r="L13" s="5"/>
    </row>
    <row r="14" spans="1:12" ht="21" customHeight="1" thickBot="1">
      <c r="A14" s="28"/>
      <c r="B14" s="138">
        <v>700</v>
      </c>
      <c r="C14" s="216"/>
      <c r="D14" s="32" t="str">
        <f t="shared" si="0"/>
        <v>?</v>
      </c>
      <c r="G14" s="5"/>
      <c r="H14" s="5"/>
      <c r="I14" s="5"/>
      <c r="J14" s="5"/>
      <c r="K14" s="5"/>
      <c r="L14" s="5"/>
    </row>
    <row r="15" spans="3:12" ht="21" customHeight="1" thickBot="1">
      <c r="C15" s="19"/>
      <c r="D15" s="75">
        <f>SUM(D5,D6,D7,D8,D9,D10,D11,D12,D13,D14)</f>
        <v>0</v>
      </c>
      <c r="G15" s="5"/>
      <c r="H15" s="5"/>
      <c r="I15" s="5"/>
      <c r="J15" s="5"/>
      <c r="K15" s="5"/>
      <c r="L15" s="5"/>
    </row>
    <row r="16" ht="21" customHeight="1" thickBot="1">
      <c r="D16" s="17"/>
    </row>
    <row r="17" spans="3:6" ht="21" customHeight="1" thickBot="1">
      <c r="C17" s="19"/>
      <c r="D17" s="191" t="str">
        <f>IF(D15=0,"?",IF(D15&lt;9,"NEU","Übung 5"))</f>
        <v>?</v>
      </c>
      <c r="F17" s="217">
        <f>IF(D15&gt;8,"Übung 5","")</f>
      </c>
    </row>
    <row r="18" ht="21" customHeight="1"/>
    <row r="19" ht="21" customHeight="1"/>
  </sheetData>
  <sheetProtection password="9F3D" sheet="1" objects="1" scenarios="1" selectLockedCells="1"/>
  <conditionalFormatting sqref="D15">
    <cfRule type="cellIs" priority="1" dxfId="5" operator="equal" stopIfTrue="1">
      <formula>"A5"</formula>
    </cfRule>
    <cfRule type="cellIs" priority="2" dxfId="6" operator="notEqual" stopIfTrue="1">
      <formula>"A5"</formula>
    </cfRule>
  </conditionalFormatting>
  <conditionalFormatting sqref="D5:D14">
    <cfRule type="cellIs" priority="3" dxfId="5" operator="equal" stopIfTrue="1">
      <formula>"A5"</formula>
    </cfRule>
    <cfRule type="cellIs" priority="4" dxfId="10" operator="notEqual" stopIfTrue="1">
      <formula>"A5"</formula>
    </cfRule>
  </conditionalFormatting>
  <conditionalFormatting sqref="C5">
    <cfRule type="cellIs" priority="5" dxfId="9" operator="equal" stopIfTrue="1">
      <formula>B5*C4</formula>
    </cfRule>
    <cfRule type="cellIs" priority="6" dxfId="4" operator="notEqual" stopIfTrue="1">
      <formula>B5*C4</formula>
    </cfRule>
  </conditionalFormatting>
  <conditionalFormatting sqref="C6">
    <cfRule type="cellIs" priority="7" dxfId="9" operator="equal" stopIfTrue="1">
      <formula>B6*C4</formula>
    </cfRule>
    <cfRule type="cellIs" priority="8" dxfId="4" operator="notEqual" stopIfTrue="1">
      <formula>B6*C4</formula>
    </cfRule>
  </conditionalFormatting>
  <conditionalFormatting sqref="C7">
    <cfRule type="cellIs" priority="9" dxfId="9" operator="equal" stopIfTrue="1">
      <formula>B7*C4</formula>
    </cfRule>
    <cfRule type="cellIs" priority="10" dxfId="4" operator="notEqual" stopIfTrue="1">
      <formula>B7*C4</formula>
    </cfRule>
  </conditionalFormatting>
  <conditionalFormatting sqref="C8">
    <cfRule type="cellIs" priority="11" dxfId="9" operator="equal" stopIfTrue="1">
      <formula>B8*C4</formula>
    </cfRule>
    <cfRule type="cellIs" priority="12" dxfId="4" operator="notEqual" stopIfTrue="1">
      <formula>B8*C4</formula>
    </cfRule>
  </conditionalFormatting>
  <conditionalFormatting sqref="C9">
    <cfRule type="cellIs" priority="13" dxfId="9" operator="equal" stopIfTrue="1">
      <formula>B9*C4</formula>
    </cfRule>
    <cfRule type="cellIs" priority="14" dxfId="4" operator="notEqual" stopIfTrue="1">
      <formula>B9*C4</formula>
    </cfRule>
  </conditionalFormatting>
  <conditionalFormatting sqref="C10">
    <cfRule type="cellIs" priority="15" dxfId="9" operator="equal" stopIfTrue="1">
      <formula>B10*C4</formula>
    </cfRule>
    <cfRule type="cellIs" priority="16" dxfId="4" operator="notEqual" stopIfTrue="1">
      <formula>B10*C4</formula>
    </cfRule>
  </conditionalFormatting>
  <conditionalFormatting sqref="C11">
    <cfRule type="cellIs" priority="17" dxfId="9" operator="equal" stopIfTrue="1">
      <formula>B11*C4</formula>
    </cfRule>
    <cfRule type="cellIs" priority="18" dxfId="4" operator="notEqual" stopIfTrue="1">
      <formula>B11*C4</formula>
    </cfRule>
  </conditionalFormatting>
  <conditionalFormatting sqref="C12">
    <cfRule type="cellIs" priority="19" dxfId="9" operator="equal" stopIfTrue="1">
      <formula>B12*C4</formula>
    </cfRule>
    <cfRule type="cellIs" priority="20" dxfId="4" operator="notEqual" stopIfTrue="1">
      <formula>B12*C4</formula>
    </cfRule>
  </conditionalFormatting>
  <conditionalFormatting sqref="C13">
    <cfRule type="cellIs" priority="21" dxfId="9" operator="equal" stopIfTrue="1">
      <formula>B13*C4</formula>
    </cfRule>
    <cfRule type="cellIs" priority="22" dxfId="4" operator="notEqual" stopIfTrue="1">
      <formula>B13*C4</formula>
    </cfRule>
  </conditionalFormatting>
  <conditionalFormatting sqref="C14">
    <cfRule type="cellIs" priority="23" dxfId="9" operator="equal" stopIfTrue="1">
      <formula>B14*C4</formula>
    </cfRule>
    <cfRule type="cellIs" priority="24" dxfId="4" operator="notEqual" stopIfTrue="1">
      <formula>B14*C4</formula>
    </cfRule>
  </conditionalFormatting>
  <hyperlinks>
    <hyperlink ref="F17" location="Übung5!A1" display="Übung5!A1"/>
  </hyperlinks>
  <printOptions/>
  <pageMargins left="0.3937007874015748" right="0.3937007874015748" top="0.984251968503937" bottom="0.984251968503937" header="0.5118110236220472" footer="0.5118110236220472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7"/>
  <dimension ref="B2:G17"/>
  <sheetViews>
    <sheetView showGridLines="0" workbookViewId="0" topLeftCell="A1">
      <selection activeCell="G17" sqref="G17"/>
    </sheetView>
  </sheetViews>
  <sheetFormatPr defaultColWidth="11.421875" defaultRowHeight="12.75"/>
  <cols>
    <col min="1" max="1" width="5.7109375" style="0" customWidth="1"/>
    <col min="2" max="5" width="14.7109375" style="0" customWidth="1"/>
    <col min="6" max="6" width="9.28125" style="0" customWidth="1"/>
    <col min="7" max="7" width="14.7109375" style="0" customWidth="1"/>
  </cols>
  <sheetData>
    <row r="1" ht="21" customHeight="1"/>
    <row r="2" ht="21" customHeight="1">
      <c r="B2" s="12" t="s">
        <v>58</v>
      </c>
    </row>
    <row r="3" spans="2:5" ht="21" customHeight="1" thickBot="1">
      <c r="B3" s="17"/>
      <c r="C3" s="17"/>
      <c r="D3" s="17"/>
      <c r="E3" s="17"/>
    </row>
    <row r="4" spans="2:5" ht="21" customHeight="1" thickBot="1">
      <c r="B4" s="77" t="s">
        <v>2</v>
      </c>
      <c r="C4" s="77" t="s">
        <v>3</v>
      </c>
      <c r="D4" s="77" t="s">
        <v>4</v>
      </c>
      <c r="E4" s="77" t="s">
        <v>0</v>
      </c>
    </row>
    <row r="5" spans="2:5" ht="21" customHeight="1" thickBot="1">
      <c r="B5" s="140">
        <v>400</v>
      </c>
      <c r="C5" s="143">
        <v>0.07</v>
      </c>
      <c r="D5" s="218"/>
      <c r="E5" s="138" t="str">
        <f>IF(D5=B5*C5,1,IF(D5=0,"?","0"))</f>
        <v>?</v>
      </c>
    </row>
    <row r="6" spans="2:5" ht="21" customHeight="1" thickBot="1">
      <c r="B6" s="141">
        <v>1200</v>
      </c>
      <c r="C6" s="143">
        <v>0.05</v>
      </c>
      <c r="D6" s="218"/>
      <c r="E6" s="138" t="str">
        <f aca="true" t="shared" si="0" ref="E6:E14">IF(D6=B6*C6,1,IF(D6=0,"?","0"))</f>
        <v>?</v>
      </c>
    </row>
    <row r="7" spans="2:5" ht="21" customHeight="1" thickBot="1">
      <c r="B7" s="141">
        <v>50</v>
      </c>
      <c r="C7" s="144">
        <v>0.1</v>
      </c>
      <c r="D7" s="218"/>
      <c r="E7" s="138" t="str">
        <f t="shared" si="0"/>
        <v>?</v>
      </c>
    </row>
    <row r="8" spans="2:5" ht="21" customHeight="1" thickBot="1">
      <c r="B8" s="142">
        <v>800</v>
      </c>
      <c r="C8" s="145">
        <v>0.06</v>
      </c>
      <c r="D8" s="218"/>
      <c r="E8" s="138" t="str">
        <f t="shared" si="0"/>
        <v>?</v>
      </c>
    </row>
    <row r="9" spans="2:5" ht="21" customHeight="1" thickBot="1">
      <c r="B9" s="141">
        <v>100</v>
      </c>
      <c r="C9" s="146">
        <v>0.03</v>
      </c>
      <c r="D9" s="218"/>
      <c r="E9" s="138" t="str">
        <f t="shared" si="0"/>
        <v>?</v>
      </c>
    </row>
    <row r="10" spans="2:5" ht="21" customHeight="1" thickBot="1">
      <c r="B10" s="141">
        <v>3000</v>
      </c>
      <c r="C10" s="146">
        <v>0.04</v>
      </c>
      <c r="D10" s="218"/>
      <c r="E10" s="138" t="str">
        <f t="shared" si="0"/>
        <v>?</v>
      </c>
    </row>
    <row r="11" spans="2:5" ht="21" customHeight="1" thickBot="1">
      <c r="B11" s="141">
        <v>200</v>
      </c>
      <c r="C11" s="146">
        <v>0.12</v>
      </c>
      <c r="D11" s="218"/>
      <c r="E11" s="138" t="str">
        <f t="shared" si="0"/>
        <v>?</v>
      </c>
    </row>
    <row r="12" spans="2:5" ht="21" customHeight="1" thickBot="1">
      <c r="B12" s="141">
        <v>6000</v>
      </c>
      <c r="C12" s="146">
        <v>0.09</v>
      </c>
      <c r="D12" s="218"/>
      <c r="E12" s="138" t="str">
        <f t="shared" si="0"/>
        <v>?</v>
      </c>
    </row>
    <row r="13" spans="2:5" ht="21" customHeight="1" thickBot="1">
      <c r="B13" s="138">
        <v>90</v>
      </c>
      <c r="C13" s="146">
        <v>0.2</v>
      </c>
      <c r="D13" s="218"/>
      <c r="E13" s="138" t="str">
        <f t="shared" si="0"/>
        <v>?</v>
      </c>
    </row>
    <row r="14" spans="2:5" ht="21" customHeight="1" thickBot="1">
      <c r="B14" s="137">
        <v>1000</v>
      </c>
      <c r="C14" s="147">
        <v>0.15</v>
      </c>
      <c r="D14" s="218"/>
      <c r="E14" s="138" t="str">
        <f t="shared" si="0"/>
        <v>?</v>
      </c>
    </row>
    <row r="15" ht="21" customHeight="1" thickBot="1">
      <c r="E15" s="76">
        <f>SUM(E5,E6,E7,E8,E9,E10:E11,E12,E13,E14)</f>
        <v>0</v>
      </c>
    </row>
    <row r="16" ht="21" customHeight="1" thickBot="1">
      <c r="E16" s="18"/>
    </row>
    <row r="17" spans="4:7" ht="21" customHeight="1" thickBot="1">
      <c r="D17" s="19"/>
      <c r="E17" s="192" t="str">
        <f>IF(E15=0,"?",IF(E15&lt;9,"NEU","Übung 6"))</f>
        <v>?</v>
      </c>
      <c r="G17" s="213">
        <f>IF(E15&gt;8,"Übung 6","")</f>
      </c>
    </row>
    <row r="18" ht="21" customHeight="1"/>
  </sheetData>
  <sheetProtection password="9F3D" sheet="1" objects="1" scenarios="1" selectLockedCells="1"/>
  <conditionalFormatting sqref="D5:D14">
    <cfRule type="cellIs" priority="1" dxfId="2" operator="equal" stopIfTrue="1">
      <formula>B5*C5</formula>
    </cfRule>
    <cfRule type="cellIs" priority="2" dxfId="4" operator="notEqual" stopIfTrue="1">
      <formula>"B5*C5"</formula>
    </cfRule>
  </conditionalFormatting>
  <hyperlinks>
    <hyperlink ref="G17" location="Übung6!A1" display="Übung6!A1"/>
  </hyperlinks>
  <printOptions/>
  <pageMargins left="0.3937007874015748" right="0.3937007874015748" top="0.984251968503937" bottom="0.984251968503937" header="0.5118110236220472" footer="0.5118110236220472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3"/>
  <dimension ref="A1:F18"/>
  <sheetViews>
    <sheetView showGridLines="0" workbookViewId="0" topLeftCell="A1">
      <selection activeCell="F18" sqref="F18"/>
    </sheetView>
  </sheetViews>
  <sheetFormatPr defaultColWidth="11.421875" defaultRowHeight="12.75"/>
  <cols>
    <col min="1" max="1" width="5.7109375" style="0" customWidth="1"/>
    <col min="2" max="4" width="14.7109375" style="0" customWidth="1"/>
    <col min="5" max="5" width="8.57421875" style="0" customWidth="1"/>
    <col min="6" max="6" width="14.7109375" style="0" customWidth="1"/>
  </cols>
  <sheetData>
    <row r="1" ht="21" customHeight="1">
      <c r="B1" s="12" t="s">
        <v>44</v>
      </c>
    </row>
    <row r="2" ht="21" customHeight="1"/>
    <row r="3" ht="21" customHeight="1">
      <c r="B3" s="12" t="s">
        <v>45</v>
      </c>
    </row>
    <row r="4" spans="2:4" ht="21" customHeight="1" thickBot="1">
      <c r="B4" s="17"/>
      <c r="C4" s="17"/>
      <c r="D4" s="17"/>
    </row>
    <row r="5" spans="1:4" ht="21" customHeight="1" thickBot="1">
      <c r="A5" s="19"/>
      <c r="B5" s="80">
        <v>0.01</v>
      </c>
      <c r="C5" s="79">
        <v>1</v>
      </c>
      <c r="D5" s="78" t="s">
        <v>0</v>
      </c>
    </row>
    <row r="6" spans="1:4" ht="21" customHeight="1" thickBot="1">
      <c r="A6" s="19"/>
      <c r="B6" s="138">
        <v>7</v>
      </c>
      <c r="C6" s="216"/>
      <c r="D6" s="33" t="str">
        <f>IF(C6=B6*100,1,IF(C6=0,"?","0"))</f>
        <v>?</v>
      </c>
    </row>
    <row r="7" spans="1:4" ht="21" customHeight="1" thickBot="1">
      <c r="A7" s="19"/>
      <c r="B7" s="138">
        <v>24</v>
      </c>
      <c r="C7" s="216"/>
      <c r="D7" s="33" t="str">
        <f aca="true" t="shared" si="0" ref="D7:D15">IF(C7=B7*100,1,IF(C7=0,"?","0"))</f>
        <v>?</v>
      </c>
    </row>
    <row r="8" spans="1:4" ht="21" customHeight="1" thickBot="1">
      <c r="A8" s="19"/>
      <c r="B8" s="138">
        <v>50</v>
      </c>
      <c r="C8" s="216"/>
      <c r="D8" s="33" t="str">
        <f t="shared" si="0"/>
        <v>?</v>
      </c>
    </row>
    <row r="9" spans="1:4" ht="21" customHeight="1" thickBot="1">
      <c r="A9" s="19"/>
      <c r="B9" s="138">
        <v>103</v>
      </c>
      <c r="C9" s="216"/>
      <c r="D9" s="33" t="str">
        <f t="shared" si="0"/>
        <v>?</v>
      </c>
    </row>
    <row r="10" spans="1:4" ht="21" customHeight="1" thickBot="1">
      <c r="A10" s="19"/>
      <c r="B10" s="137">
        <v>800</v>
      </c>
      <c r="C10" s="216"/>
      <c r="D10" s="33" t="str">
        <f t="shared" si="0"/>
        <v>?</v>
      </c>
    </row>
    <row r="11" spans="1:4" ht="21" customHeight="1" thickBot="1">
      <c r="A11" s="19"/>
      <c r="B11" s="138">
        <v>3.9</v>
      </c>
      <c r="C11" s="216"/>
      <c r="D11" s="33" t="str">
        <f t="shared" si="0"/>
        <v>?</v>
      </c>
    </row>
    <row r="12" spans="1:4" ht="21" customHeight="1" thickBot="1">
      <c r="A12" s="19"/>
      <c r="B12" s="138">
        <v>1.2</v>
      </c>
      <c r="C12" s="216"/>
      <c r="D12" s="33" t="str">
        <f t="shared" si="0"/>
        <v>?</v>
      </c>
    </row>
    <row r="13" spans="1:4" ht="21" customHeight="1" thickBot="1">
      <c r="A13" s="19"/>
      <c r="B13" s="138">
        <v>0.02</v>
      </c>
      <c r="C13" s="216"/>
      <c r="D13" s="33" t="str">
        <f t="shared" si="0"/>
        <v>?</v>
      </c>
    </row>
    <row r="14" spans="1:4" ht="21" customHeight="1" thickBot="1">
      <c r="A14" s="19"/>
      <c r="B14" s="138">
        <v>0.7</v>
      </c>
      <c r="C14" s="216"/>
      <c r="D14" s="33" t="str">
        <f t="shared" si="0"/>
        <v>?</v>
      </c>
    </row>
    <row r="15" spans="1:4" ht="21" customHeight="1" thickBot="1">
      <c r="A15" s="19"/>
      <c r="B15" s="137">
        <v>3.5</v>
      </c>
      <c r="C15" s="216"/>
      <c r="D15" s="26" t="str">
        <f t="shared" si="0"/>
        <v>?</v>
      </c>
    </row>
    <row r="16" spans="3:4" ht="21" customHeight="1" thickBot="1">
      <c r="C16" s="34"/>
      <c r="D16" s="81">
        <f>SUM(D6,D7,D8,D9,D10,D11,D12,D13,D14,D15)</f>
        <v>0</v>
      </c>
    </row>
    <row r="17" ht="21" customHeight="1" thickBot="1"/>
    <row r="18" spans="3:6" ht="21" customHeight="1" thickBot="1">
      <c r="C18" s="19"/>
      <c r="D18" s="192" t="str">
        <f>IF(D16=0,"?",IF(D16&lt;9,"NEU","Übung 7"))</f>
        <v>?</v>
      </c>
      <c r="F18" s="217">
        <f>IF(D16&gt;8,"Übung 7","")</f>
      </c>
    </row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</sheetData>
  <sheetProtection password="9F3D" sheet="1" objects="1" scenarios="1" selectLockedCells="1"/>
  <conditionalFormatting sqref="D16">
    <cfRule type="cellIs" priority="1" dxfId="5" operator="equal" stopIfTrue="1">
      <formula>"A5"</formula>
    </cfRule>
    <cfRule type="cellIs" priority="2" dxfId="6" operator="notEqual" stopIfTrue="1">
      <formula>"A5"</formula>
    </cfRule>
  </conditionalFormatting>
  <conditionalFormatting sqref="C6:C15">
    <cfRule type="cellIs" priority="3" dxfId="9" operator="equal" stopIfTrue="1">
      <formula>B6*100</formula>
    </cfRule>
    <cfRule type="cellIs" priority="4" dxfId="4" operator="notEqual" stopIfTrue="1">
      <formula>"B6*100"</formula>
    </cfRule>
  </conditionalFormatting>
  <conditionalFormatting sqref="D6:D15">
    <cfRule type="cellIs" priority="5" dxfId="5" operator="equal" stopIfTrue="1">
      <formula>"A5"</formula>
    </cfRule>
    <cfRule type="cellIs" priority="6" dxfId="10" operator="notEqual" stopIfTrue="1">
      <formula>"A5"</formula>
    </cfRule>
  </conditionalFormatting>
  <hyperlinks>
    <hyperlink ref="F18" location="Übung7!A1" display="Übung7!A1"/>
  </hyperlinks>
  <printOptions/>
  <pageMargins left="0.3937007874015748" right="0.3937007874015748" top="0.984251968503937" bottom="0.984251968503937" header="0.5118110236220472" footer="0.5118110236220472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8"/>
  <dimension ref="B2:F17"/>
  <sheetViews>
    <sheetView showGridLines="0" workbookViewId="0" topLeftCell="A1">
      <selection activeCell="F17" sqref="F17"/>
    </sheetView>
  </sheetViews>
  <sheetFormatPr defaultColWidth="11.421875" defaultRowHeight="12.75"/>
  <cols>
    <col min="1" max="1" width="5.7109375" style="0" customWidth="1"/>
    <col min="2" max="4" width="14.7109375" style="0" customWidth="1"/>
    <col min="5" max="5" width="7.7109375" style="0" customWidth="1"/>
    <col min="6" max="8" width="14.7109375" style="0" customWidth="1"/>
  </cols>
  <sheetData>
    <row r="1" ht="21" customHeight="1"/>
    <row r="2" ht="21" customHeight="1">
      <c r="B2" s="12" t="s">
        <v>1</v>
      </c>
    </row>
    <row r="3" ht="21" customHeight="1" thickBot="1">
      <c r="B3" s="12"/>
    </row>
    <row r="4" spans="2:4" ht="21" customHeight="1" thickBot="1">
      <c r="B4" s="80">
        <v>0.05</v>
      </c>
      <c r="C4" s="79">
        <v>1</v>
      </c>
      <c r="D4" s="78" t="s">
        <v>0</v>
      </c>
    </row>
    <row r="5" spans="2:4" ht="21" customHeight="1" thickBot="1">
      <c r="B5" s="138">
        <v>30</v>
      </c>
      <c r="C5" s="216"/>
      <c r="D5" s="33" t="str">
        <f>IF(C5=B5*20,1,IF(C5=0,"?","0"))</f>
        <v>?</v>
      </c>
    </row>
    <row r="6" spans="2:4" ht="21" customHeight="1" thickBot="1">
      <c r="B6" s="138">
        <v>15</v>
      </c>
      <c r="C6" s="216"/>
      <c r="D6" s="33" t="str">
        <f aca="true" t="shared" si="0" ref="D6:D14">IF(C6=B6*20,1,IF(C6=0,"?","0"))</f>
        <v>?</v>
      </c>
    </row>
    <row r="7" spans="2:4" ht="21" customHeight="1" thickBot="1">
      <c r="B7" s="138">
        <v>20</v>
      </c>
      <c r="C7" s="216"/>
      <c r="D7" s="33" t="str">
        <f t="shared" si="0"/>
        <v>?</v>
      </c>
    </row>
    <row r="8" spans="2:4" ht="21" customHeight="1" thickBot="1">
      <c r="B8" s="138">
        <v>45</v>
      </c>
      <c r="C8" s="216"/>
      <c r="D8" s="33" t="str">
        <f t="shared" si="0"/>
        <v>?</v>
      </c>
    </row>
    <row r="9" spans="2:4" ht="21" customHeight="1" thickBot="1">
      <c r="B9" s="137">
        <v>50</v>
      </c>
      <c r="C9" s="216"/>
      <c r="D9" s="33" t="str">
        <f t="shared" si="0"/>
        <v>?</v>
      </c>
    </row>
    <row r="10" spans="2:4" ht="21" customHeight="1" thickBot="1">
      <c r="B10" s="138">
        <v>250</v>
      </c>
      <c r="C10" s="216"/>
      <c r="D10" s="33" t="str">
        <f t="shared" si="0"/>
        <v>?</v>
      </c>
    </row>
    <row r="11" spans="2:4" ht="21" customHeight="1" thickBot="1">
      <c r="B11" s="138">
        <v>350</v>
      </c>
      <c r="C11" s="216"/>
      <c r="D11" s="33" t="str">
        <f t="shared" si="0"/>
        <v>?</v>
      </c>
    </row>
    <row r="12" spans="2:4" ht="21" customHeight="1" thickBot="1">
      <c r="B12" s="138">
        <v>400</v>
      </c>
      <c r="C12" s="216"/>
      <c r="D12" s="33" t="str">
        <f t="shared" si="0"/>
        <v>?</v>
      </c>
    </row>
    <row r="13" spans="2:4" ht="21" customHeight="1" thickBot="1">
      <c r="B13" s="138">
        <v>1000</v>
      </c>
      <c r="C13" s="216"/>
      <c r="D13" s="33" t="str">
        <f t="shared" si="0"/>
        <v>?</v>
      </c>
    </row>
    <row r="14" spans="2:4" ht="21" customHeight="1" thickBot="1">
      <c r="B14" s="137">
        <v>500</v>
      </c>
      <c r="C14" s="216"/>
      <c r="D14" s="33" t="str">
        <f t="shared" si="0"/>
        <v>?</v>
      </c>
    </row>
    <row r="15" spans="3:4" ht="21" customHeight="1" thickBot="1">
      <c r="C15" s="34"/>
      <c r="D15" s="81">
        <f>SUM(D5,D6,D7,D8,D9,D10,D11,D12,D13,D14)</f>
        <v>0</v>
      </c>
    </row>
    <row r="16" ht="21" customHeight="1" thickBot="1">
      <c r="D16" s="18"/>
    </row>
    <row r="17" spans="3:6" ht="21" customHeight="1" thickBot="1">
      <c r="C17" s="19"/>
      <c r="D17" s="191" t="str">
        <f>IF(D15=0,"?",IF(D15&lt;9,"NEU","Übung 8"))</f>
        <v>?</v>
      </c>
      <c r="F17" s="217">
        <f>IF(D15&gt;8,"Übung 8","")</f>
      </c>
    </row>
    <row r="18" ht="21" customHeight="1"/>
    <row r="19" ht="21" customHeight="1"/>
  </sheetData>
  <sheetProtection password="9F3D" sheet="1" objects="1" scenarios="1" selectLockedCells="1"/>
  <conditionalFormatting sqref="D15">
    <cfRule type="cellIs" priority="1" dxfId="5" operator="equal" stopIfTrue="1">
      <formula>"A5"</formula>
    </cfRule>
    <cfRule type="cellIs" priority="2" dxfId="6" operator="notEqual" stopIfTrue="1">
      <formula>"A5"</formula>
    </cfRule>
  </conditionalFormatting>
  <conditionalFormatting sqref="D5:D14">
    <cfRule type="cellIs" priority="3" dxfId="5" operator="equal" stopIfTrue="1">
      <formula>"A5"</formula>
    </cfRule>
    <cfRule type="cellIs" priority="4" dxfId="10" operator="notEqual" stopIfTrue="1">
      <formula>"A5"</formula>
    </cfRule>
  </conditionalFormatting>
  <conditionalFormatting sqref="C5:C14">
    <cfRule type="cellIs" priority="5" dxfId="9" operator="equal" stopIfTrue="1">
      <formula>B5/5*100</formula>
    </cfRule>
    <cfRule type="cellIs" priority="6" dxfId="4" operator="notEqual" stopIfTrue="1">
      <formula>"B5/5*100"</formula>
    </cfRule>
  </conditionalFormatting>
  <hyperlinks>
    <hyperlink ref="F17" location="Übung8!A1" display="Übung8!A1"/>
  </hyperlinks>
  <printOptions/>
  <pageMargins left="0.3937007874015748" right="0.3937007874015748" top="0.984251968503937" bottom="0.984251968503937" header="0.5118110236220472" footer="0.5118110236220472"/>
  <pageSetup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9"/>
  <dimension ref="B2:G17"/>
  <sheetViews>
    <sheetView showGridLines="0" workbookViewId="0" topLeftCell="A1">
      <selection activeCell="G17" sqref="G17"/>
    </sheetView>
  </sheetViews>
  <sheetFormatPr defaultColWidth="11.421875" defaultRowHeight="12.75"/>
  <cols>
    <col min="1" max="1" width="5.7109375" style="0" customWidth="1"/>
    <col min="2" max="5" width="14.7109375" style="0" customWidth="1"/>
    <col min="6" max="6" width="9.57421875" style="0" customWidth="1"/>
    <col min="7" max="7" width="14.7109375" style="0" customWidth="1"/>
  </cols>
  <sheetData>
    <row r="1" ht="21" customHeight="1"/>
    <row r="2" ht="21" customHeight="1">
      <c r="B2" s="35" t="s">
        <v>6</v>
      </c>
    </row>
    <row r="3" ht="21" customHeight="1" thickBot="1"/>
    <row r="4" spans="2:5" ht="21" customHeight="1" thickBot="1">
      <c r="B4" s="97" t="s">
        <v>3</v>
      </c>
      <c r="C4" s="98" t="s">
        <v>4</v>
      </c>
      <c r="D4" s="98" t="s">
        <v>2</v>
      </c>
      <c r="E4" s="99" t="s">
        <v>0</v>
      </c>
    </row>
    <row r="5" spans="2:5" ht="21" customHeight="1" thickBot="1">
      <c r="B5" s="154">
        <v>0.07</v>
      </c>
      <c r="C5" s="155">
        <v>14</v>
      </c>
      <c r="D5" s="216"/>
      <c r="E5" s="33" t="str">
        <f>IF(D5=C5/B5,1,IF(D5=0,"?","0"))</f>
        <v>?</v>
      </c>
    </row>
    <row r="6" spans="2:5" ht="21" customHeight="1" thickBot="1">
      <c r="B6" s="154">
        <v>0.03</v>
      </c>
      <c r="C6" s="155">
        <v>24</v>
      </c>
      <c r="D6" s="216"/>
      <c r="E6" s="33" t="str">
        <f aca="true" t="shared" si="0" ref="E6:E14">IF(D6=C6/B6,1,IF(D6=0,"?","0"))</f>
        <v>?</v>
      </c>
    </row>
    <row r="7" spans="2:5" ht="21" customHeight="1" thickBot="1">
      <c r="B7" s="154">
        <v>0.08</v>
      </c>
      <c r="C7" s="155">
        <v>400</v>
      </c>
      <c r="D7" s="216"/>
      <c r="E7" s="33" t="str">
        <f t="shared" si="0"/>
        <v>?</v>
      </c>
    </row>
    <row r="8" spans="2:5" ht="21" customHeight="1" thickBot="1">
      <c r="B8" s="154">
        <v>0.05</v>
      </c>
      <c r="C8" s="155">
        <v>150</v>
      </c>
      <c r="D8" s="216"/>
      <c r="E8" s="33" t="str">
        <f t="shared" si="0"/>
        <v>?</v>
      </c>
    </row>
    <row r="9" spans="2:5" ht="21" customHeight="1" thickBot="1">
      <c r="B9" s="154">
        <v>0.02</v>
      </c>
      <c r="C9" s="156">
        <v>8</v>
      </c>
      <c r="D9" s="216"/>
      <c r="E9" s="33" t="str">
        <f t="shared" si="0"/>
        <v>?</v>
      </c>
    </row>
    <row r="10" spans="2:5" ht="21" customHeight="1" thickBot="1">
      <c r="B10" s="154">
        <v>0.11</v>
      </c>
      <c r="C10" s="156">
        <v>11</v>
      </c>
      <c r="D10" s="216"/>
      <c r="E10" s="33" t="str">
        <f t="shared" si="0"/>
        <v>?</v>
      </c>
    </row>
    <row r="11" spans="2:5" ht="21" customHeight="1" thickBot="1">
      <c r="B11" s="154">
        <v>0.15</v>
      </c>
      <c r="C11" s="155">
        <v>30</v>
      </c>
      <c r="D11" s="216"/>
      <c r="E11" s="33" t="str">
        <f t="shared" si="0"/>
        <v>?</v>
      </c>
    </row>
    <row r="12" spans="2:5" ht="21" customHeight="1" thickBot="1">
      <c r="B12" s="154">
        <v>0.4</v>
      </c>
      <c r="C12" s="155">
        <v>120</v>
      </c>
      <c r="D12" s="216"/>
      <c r="E12" s="33" t="str">
        <f t="shared" si="0"/>
        <v>?</v>
      </c>
    </row>
    <row r="13" spans="2:5" ht="21" customHeight="1" thickBot="1">
      <c r="B13" s="154">
        <v>0.6</v>
      </c>
      <c r="C13" s="155">
        <v>300</v>
      </c>
      <c r="D13" s="216"/>
      <c r="E13" s="33" t="str">
        <f t="shared" si="0"/>
        <v>?</v>
      </c>
    </row>
    <row r="14" spans="2:5" ht="21" customHeight="1" thickBot="1">
      <c r="B14" s="154">
        <v>0.9</v>
      </c>
      <c r="C14" s="156">
        <v>1800</v>
      </c>
      <c r="D14" s="216"/>
      <c r="E14" s="33" t="str">
        <f t="shared" si="0"/>
        <v>?</v>
      </c>
    </row>
    <row r="15" spans="4:5" ht="21" customHeight="1" thickBot="1">
      <c r="D15" s="34"/>
      <c r="E15" s="195">
        <f>SUM(E5,E6,E7,E8,E9,E10,E11,E12,E13,E14)</f>
        <v>0</v>
      </c>
    </row>
    <row r="16" ht="21" customHeight="1" thickBot="1">
      <c r="E16" s="18"/>
    </row>
    <row r="17" spans="4:7" ht="21" customHeight="1" thickBot="1">
      <c r="D17" s="19"/>
      <c r="E17" s="194" t="str">
        <f>IF(E15=0,"?",IF(E15&lt;9,"NEU","Übung 9"))</f>
        <v>?</v>
      </c>
      <c r="G17" s="213">
        <f>IF(E15&gt;8,"Übung 9","")</f>
      </c>
    </row>
    <row r="18" ht="21" customHeight="1"/>
    <row r="19" ht="21" customHeight="1"/>
    <row r="20" ht="21" customHeight="1"/>
  </sheetData>
  <sheetProtection password="9F3D" sheet="1" objects="1" scenarios="1" selectLockedCells="1"/>
  <conditionalFormatting sqref="E15">
    <cfRule type="cellIs" priority="1" dxfId="5" operator="equal" stopIfTrue="1">
      <formula>"A5"</formula>
    </cfRule>
    <cfRule type="cellIs" priority="2" dxfId="6" operator="notEqual" stopIfTrue="1">
      <formula>"A5"</formula>
    </cfRule>
  </conditionalFormatting>
  <conditionalFormatting sqref="E5:E14">
    <cfRule type="cellIs" priority="3" dxfId="5" operator="equal" stopIfTrue="1">
      <formula>"A5"</formula>
    </cfRule>
    <cfRule type="cellIs" priority="4" dxfId="10" operator="notEqual" stopIfTrue="1">
      <formula>"A5"</formula>
    </cfRule>
  </conditionalFormatting>
  <conditionalFormatting sqref="D5:D14">
    <cfRule type="cellIs" priority="5" dxfId="9" operator="equal" stopIfTrue="1">
      <formula>C5/B5</formula>
    </cfRule>
    <cfRule type="cellIs" priority="6" dxfId="4" operator="notEqual" stopIfTrue="1">
      <formula>"C5/B5*100"</formula>
    </cfRule>
  </conditionalFormatting>
  <hyperlinks>
    <hyperlink ref="G17" location="Übung9!A1" display="Übung9!A1"/>
  </hyperlinks>
  <printOptions/>
  <pageMargins left="0.3937007874015748" right="0.3937007874015748" top="0.984251968503937" bottom="0.984251968503937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Kopfrechnen mit Prozenten</dc:title>
  <dc:subject>Prozentrechnen</dc:subject>
  <dc:creator>Gabi Plaschke</dc:creator>
  <cp:keywords/>
  <dc:description/>
  <cp:lastModifiedBy>Gabi</cp:lastModifiedBy>
  <cp:lastPrinted>2012-12-25T11:47:43Z</cp:lastPrinted>
  <dcterms:created xsi:type="dcterms:W3CDTF">2012-04-04T06:36:34Z</dcterms:created>
  <dcterms:modified xsi:type="dcterms:W3CDTF">2012-12-25T19:00:03Z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